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codeName="{B7FE6334-C1A2-E50D-BD3D-5F4D41BBC2E3}"/>
  <workbookPr codeName="ThisWorkbook" defaultThemeVersion="124226"/>
  <bookViews>
    <workbookView xWindow="-960" yWindow="-105" windowWidth="15480" windowHeight="9720" tabRatio="787" firstSheet="1" activeTab="2"/>
  </bookViews>
  <sheets>
    <sheet name="Vendor Worksheet Instructions" sheetId="5" r:id="rId1"/>
    <sheet name="Vendor Worksheet" sheetId="3" r:id="rId2"/>
    <sheet name="Certification Instructions" sheetId="6" r:id="rId3"/>
    <sheet name="Vendor Summary &amp; Certification" sheetId="4" r:id="rId4"/>
    <sheet name="Sheet1" sheetId="7" r:id="rId5"/>
  </sheets>
  <definedNames>
    <definedName name="_xlnm.Print_Area" localSheetId="3">'Vendor Summary &amp; Certification'!$A$1:$I$55</definedName>
    <definedName name="_xlnm.Print_Area" localSheetId="1">'Vendor Worksheet'!$A$1:$I$74</definedName>
  </definedNames>
  <calcPr calcId="125725"/>
</workbook>
</file>

<file path=xl/calcChain.xml><?xml version="1.0" encoding="utf-8"?>
<calcChain xmlns="http://schemas.openxmlformats.org/spreadsheetml/2006/main">
  <c r="C31" i="4"/>
  <c r="E29" i="3" l="1"/>
  <c r="E30"/>
  <c r="E31"/>
  <c r="E32"/>
  <c r="E33"/>
  <c r="E34"/>
  <c r="E35"/>
  <c r="E36"/>
  <c r="E37"/>
  <c r="E38"/>
  <c r="E39"/>
  <c r="E40"/>
  <c r="E41"/>
  <c r="E42"/>
  <c r="E43"/>
  <c r="E44"/>
  <c r="E45"/>
  <c r="E46"/>
  <c r="E47"/>
  <c r="E28"/>
  <c r="G12" l="1"/>
  <c r="G11"/>
  <c r="A18" l="1"/>
  <c r="A47" l="1"/>
  <c r="G47"/>
  <c r="I47" s="1"/>
  <c r="A68" l="1"/>
  <c r="G63" l="1"/>
  <c r="F12" l="1"/>
  <c r="C6" i="4"/>
  <c r="C9" l="1"/>
  <c r="C8"/>
  <c r="C7"/>
  <c r="C28"/>
  <c r="F11" i="3" l="1"/>
  <c r="G59" l="1"/>
  <c r="G46"/>
  <c r="I46" s="1"/>
  <c r="G45"/>
  <c r="I45" s="1"/>
  <c r="G44"/>
  <c r="I44" s="1"/>
  <c r="G43"/>
  <c r="I43" s="1"/>
  <c r="G42"/>
  <c r="I42" s="1"/>
  <c r="G41"/>
  <c r="I41" s="1"/>
  <c r="G40"/>
  <c r="I40" s="1"/>
  <c r="G39"/>
  <c r="I39" s="1"/>
  <c r="G38"/>
  <c r="I38" s="1"/>
  <c r="G37"/>
  <c r="I37" s="1"/>
  <c r="G36"/>
  <c r="I36" s="1"/>
  <c r="G35"/>
  <c r="I35" s="1"/>
  <c r="G34"/>
  <c r="I34" s="1"/>
  <c r="G33"/>
  <c r="I33" s="1"/>
  <c r="G32"/>
  <c r="I32" s="1"/>
  <c r="G31"/>
  <c r="I31" s="1"/>
  <c r="G30"/>
  <c r="I30" s="1"/>
  <c r="G29"/>
  <c r="I29" s="1"/>
  <c r="G28"/>
  <c r="G48" l="1"/>
  <c r="G53" s="1"/>
  <c r="I28"/>
  <c r="I48" s="1"/>
  <c r="G56" s="1"/>
  <c r="G54" l="1"/>
  <c r="G55" s="1"/>
  <c r="G62" s="1"/>
  <c r="G69" l="1"/>
  <c r="C11" s="1"/>
  <c r="C12" l="1"/>
  <c r="C30" i="4" s="1"/>
  <c r="C29"/>
</calcChain>
</file>

<file path=xl/sharedStrings.xml><?xml version="1.0" encoding="utf-8"?>
<sst xmlns="http://schemas.openxmlformats.org/spreadsheetml/2006/main" count="214" uniqueCount="189">
  <si>
    <t>Vendor Number</t>
  </si>
  <si>
    <t>Hourly</t>
  </si>
  <si>
    <t>Employer Social Security Tax @ 6.2%</t>
  </si>
  <si>
    <t>Employer Medicare Tax @1.45%</t>
  </si>
  <si>
    <t>A</t>
  </si>
  <si>
    <t>B</t>
  </si>
  <si>
    <t>C</t>
  </si>
  <si>
    <t>D</t>
  </si>
  <si>
    <t>E</t>
  </si>
  <si>
    <t>F</t>
  </si>
  <si>
    <t>G</t>
  </si>
  <si>
    <t>H</t>
  </si>
  <si>
    <t>I</t>
  </si>
  <si>
    <t>J</t>
  </si>
  <si>
    <t>K</t>
  </si>
  <si>
    <t>L</t>
  </si>
  <si>
    <t>New</t>
  </si>
  <si>
    <t>Total Change</t>
  </si>
  <si>
    <t>Effective July 1, 2014</t>
  </si>
  <si>
    <t>Service Provider Name</t>
  </si>
  <si>
    <t>(C-B)</t>
  </si>
  <si>
    <t>Service Code</t>
  </si>
  <si>
    <t>Actual</t>
  </si>
  <si>
    <t>Hours Worked</t>
  </si>
  <si>
    <t>During</t>
  </si>
  <si>
    <t>In Wages</t>
  </si>
  <si>
    <t>(D x E)</t>
  </si>
  <si>
    <t>Current Rate:</t>
  </si>
  <si>
    <t>October 1, 2013 through December 31, 2013</t>
  </si>
  <si>
    <t>Compensation</t>
  </si>
  <si>
    <t>Employer Cost</t>
  </si>
  <si>
    <t>(F x G)</t>
  </si>
  <si>
    <t>Employer</t>
  </si>
  <si>
    <t>ACRC</t>
  </si>
  <si>
    <t>CVRC</t>
  </si>
  <si>
    <t>ELARC</t>
  </si>
  <si>
    <t>FDLRC</t>
  </si>
  <si>
    <t>FNRC</t>
  </si>
  <si>
    <t>GGRC</t>
  </si>
  <si>
    <t>HRC</t>
  </si>
  <si>
    <t>IRC</t>
  </si>
  <si>
    <t>KRC</t>
  </si>
  <si>
    <t>NBRC</t>
  </si>
  <si>
    <t>NLACRC</t>
  </si>
  <si>
    <t>RCEB</t>
  </si>
  <si>
    <t>RCOC</t>
  </si>
  <si>
    <t>RCRC</t>
  </si>
  <si>
    <t>SARC</t>
  </si>
  <si>
    <t>SCLARC</t>
  </si>
  <si>
    <t>SDRC</t>
  </si>
  <si>
    <t>SGPRC</t>
  </si>
  <si>
    <t>TCRC</t>
  </si>
  <si>
    <t>VMRC</t>
  </si>
  <si>
    <t>WRC</t>
  </si>
  <si>
    <t>Daily</t>
  </si>
  <si>
    <t>Vendor Number:</t>
  </si>
  <si>
    <t>Unit Type:</t>
  </si>
  <si>
    <t>Proposed New Rate:</t>
  </si>
  <si>
    <t>Proposed Rate Change:</t>
  </si>
  <si>
    <t>Service Code:</t>
  </si>
  <si>
    <t>Subcode (if applicable):</t>
  </si>
  <si>
    <t>Note B:  Please include only mandated employer costs impacted by minimum wage increase.</t>
  </si>
  <si>
    <t>Other Mandated Employer Costs (Describe Expense) (See Note B):</t>
  </si>
  <si>
    <t>MINIMUM WAGE 2014 RATE ADJUSTMENT</t>
  </si>
  <si>
    <t>SUMMARY &amp; CERTIFICATION SHEET</t>
  </si>
  <si>
    <t>PROGRAM INFORMATION</t>
  </si>
  <si>
    <t>Service Address:</t>
  </si>
  <si>
    <t>Mailing Address:</t>
  </si>
  <si>
    <t>(if different than service address)</t>
  </si>
  <si>
    <t>CONTACT INFORMATION</t>
  </si>
  <si>
    <t>Individual Responsible for Completing Worksheet:</t>
  </si>
  <si>
    <t>Contact Name:</t>
  </si>
  <si>
    <t>Contact Phone Number:</t>
  </si>
  <si>
    <t>Email Address:</t>
  </si>
  <si>
    <t>Executive Director/Owner:</t>
  </si>
  <si>
    <t>SECTION A:  PROGRAM INFORMATION</t>
  </si>
  <si>
    <t>SECTION B:  EMPLOYEE WAGE INFORMATION</t>
  </si>
  <si>
    <t>SECTION D:  RATE ADJUSTMENT CALCULATION</t>
  </si>
  <si>
    <t>M</t>
  </si>
  <si>
    <t>N</t>
  </si>
  <si>
    <t>O</t>
  </si>
  <si>
    <t>P</t>
  </si>
  <si>
    <t>Q</t>
  </si>
  <si>
    <t>R</t>
  </si>
  <si>
    <t>S</t>
  </si>
  <si>
    <t>Rate Change (Q x R)</t>
  </si>
  <si>
    <t>Name or Initials of Employee(s) Paid less than $9.00 per Hour</t>
  </si>
  <si>
    <t>Service Provider Name:</t>
  </si>
  <si>
    <t>Wage</t>
  </si>
  <si>
    <t>Wage Change</t>
  </si>
  <si>
    <t>Select Unit Type: Daily or Hourly</t>
  </si>
  <si>
    <t>Minimum Wage Increase Calculation Worksheet</t>
  </si>
  <si>
    <t>Review Period:  (Enter Beginning &amp; End Date of the Review Period) (See Note A)</t>
  </si>
  <si>
    <t>Review Period</t>
  </si>
  <si>
    <t>Total Payroll Taxes for the Review Period</t>
  </si>
  <si>
    <t>Total Other Payroll Expenses for the Review Period</t>
  </si>
  <si>
    <t>Actual Number of Units of Services Billed to all Regional Centers for the Review Period:</t>
  </si>
  <si>
    <t>Select User Regional Centers from Drop Down Menu (Please List All)</t>
  </si>
  <si>
    <t>Select Regional Center from Drop Down Menu:</t>
  </si>
  <si>
    <t>Select Regional Center:</t>
  </si>
  <si>
    <t>Select User Regional Centers</t>
  </si>
  <si>
    <t>Rate as %</t>
  </si>
  <si>
    <t>Select Vendoring Regional Center from Drop Down Menu</t>
  </si>
  <si>
    <t>Wage information will calculate automatically here.</t>
  </si>
  <si>
    <t>Worker’s Compensation Employer Cost information will calculate automatically here.</t>
  </si>
  <si>
    <t>Wage and Worker’s Compensation totals will calculate automatically here.</t>
  </si>
  <si>
    <t>Please enter the requested Contact Information for the individual responsible for completing this workbook.  This information will include Contact Name, Contact Phone Number, Email Address, and Executive Director/Owner.</t>
  </si>
  <si>
    <t xml:space="preserve"> </t>
  </si>
  <si>
    <t>EMAIL ADDRESS:</t>
  </si>
  <si>
    <t>MAILING ADDRESS:</t>
  </si>
  <si>
    <t>Please enter the Service Provider Name.</t>
  </si>
  <si>
    <t>Please enter the six-digit Vendor Number.</t>
  </si>
  <si>
    <t>Please enter the three-digit Service Code.</t>
  </si>
  <si>
    <t>Please enter the Subcode if applicable.</t>
  </si>
  <si>
    <t>Select the Vendoring Regional Center from the drop-down list.</t>
  </si>
  <si>
    <t>Select the User Regional Center(s) from the drop-down list.  If you need to list additional user regional centers, please click the designated button.</t>
  </si>
  <si>
    <t>Please enter the current rate as established by the Department and select the Unit Type, either Daily or Hourly, from the drop-down list.</t>
  </si>
  <si>
    <t>Column A</t>
  </si>
  <si>
    <t>Column B</t>
  </si>
  <si>
    <t>Please enter the Current Hourly Wage paid to the employee(s) reported during the Review Period.</t>
  </si>
  <si>
    <t>Columns C &amp; D</t>
  </si>
  <si>
    <t>Column E</t>
  </si>
  <si>
    <t>Please enter the Actual Hours Worked During the Review Period by each of the reported employee(s).</t>
  </si>
  <si>
    <t>Column F</t>
  </si>
  <si>
    <t>Column G</t>
  </si>
  <si>
    <t>Column H</t>
  </si>
  <si>
    <t>Row I</t>
  </si>
  <si>
    <t>SECTION C:  PAYROLL TAXES, WORKER’S COMPENSATION INSURANCE, AND OTHER</t>
  </si>
  <si>
    <t>Payroll Taxes, Worker’s Compensation Insurance will calculate automatically here.</t>
  </si>
  <si>
    <t>Rows N &amp; O</t>
  </si>
  <si>
    <t>Row P</t>
  </si>
  <si>
    <t>Mandated employer costs will calculate automatically here.</t>
  </si>
  <si>
    <t>Row R</t>
  </si>
  <si>
    <t>WORKSHEET INSTRUCTIONS</t>
  </si>
  <si>
    <r>
      <t xml:space="preserve">Please </t>
    </r>
    <r>
      <rPr>
        <b/>
        <sz val="11"/>
        <color theme="1"/>
        <rFont val="Calibri"/>
        <family val="2"/>
        <scheme val="minor"/>
      </rPr>
      <t>DO NOT</t>
    </r>
    <r>
      <rPr>
        <sz val="11"/>
        <color theme="1"/>
        <rFont val="Calibri"/>
        <family val="2"/>
        <scheme val="minor"/>
      </rPr>
      <t xml:space="preserve"> submit costs associated with staff hired to supplement staffing ratios for non-mobile consumers pursuant to Title 17, CCR, section 56756(b). </t>
    </r>
  </si>
  <si>
    <t>Subcode (if Applicable)</t>
  </si>
  <si>
    <t>(Please See Instructions for Listing Employees Receiving more than One Wage at less than $9.00 per Hour)</t>
  </si>
  <si>
    <t>Rate Change (Will Calculate Automatically based on Information Entered Below):</t>
  </si>
  <si>
    <t>New Rate (Will Calculate Automatically based on Information Entered Below):</t>
  </si>
  <si>
    <r>
      <t xml:space="preserve">Please enter the total dollar amount and describe any other applicable </t>
    </r>
    <r>
      <rPr>
        <b/>
        <u/>
        <sz val="11"/>
        <color theme="1"/>
        <rFont val="Calibri"/>
        <family val="2"/>
        <scheme val="minor"/>
      </rPr>
      <t>mandated</t>
    </r>
    <r>
      <rPr>
        <sz val="11"/>
        <color theme="1"/>
        <rFont val="Calibri"/>
        <family val="2"/>
        <scheme val="minor"/>
      </rPr>
      <t xml:space="preserve"> employer costs.  </t>
    </r>
    <r>
      <rPr>
        <b/>
        <sz val="11"/>
        <color theme="1"/>
        <rFont val="Calibri"/>
        <family val="2"/>
        <scheme val="minor"/>
      </rPr>
      <t>ONLY</t>
    </r>
    <r>
      <rPr>
        <sz val="11"/>
        <color theme="1"/>
        <rFont val="Calibri"/>
        <family val="2"/>
        <scheme val="minor"/>
      </rPr>
      <t xml:space="preserve"> costs associated with the increase in the employee’s hourly wage to the new California minimum wage of $9.00 should be included.   </t>
    </r>
    <r>
      <rPr>
        <b/>
        <sz val="11"/>
        <color theme="1"/>
        <rFont val="Calibri"/>
        <family val="2"/>
        <scheme val="minor"/>
      </rPr>
      <t>DO NOT</t>
    </r>
    <r>
      <rPr>
        <sz val="11"/>
        <color theme="1"/>
        <rFont val="Calibri"/>
        <family val="2"/>
        <scheme val="minor"/>
      </rPr>
      <t xml:space="preserve"> include Federal and State Unemployment Insurance Taxes.</t>
    </r>
  </si>
  <si>
    <t>Please enter actual data for the quarter of October 1, 2013 through December 31, 2013.  This is the Review Period.  If data is not available for this period, please enter an applicable Review Period of up to three (3) months, thereafter, for which actual data is available.</t>
  </si>
  <si>
    <t>SUMMARY &amp; CERTIFICATION INSTRUCTIONS</t>
  </si>
  <si>
    <t>These instructions are for the Vendor Summary &amp; Certification.   After you read these instructions, please go to the “Vendor Summary &amp; Certification” tab.  Please review the Program Information and enter the service address associated with the information submitted on this workbook.  If your program has a different mailing address than the service address, please enter this information.</t>
  </si>
  <si>
    <t xml:space="preserve">Please review the current rate, proposed rate change, and the proposed new rate, which are calculated based on the information you have entered on the worksheet.  If there is an error message in the rate information, go back and review the information in the worksheet. </t>
  </si>
  <si>
    <t>Row 1</t>
  </si>
  <si>
    <t>Row 2</t>
  </si>
  <si>
    <t>Row 3</t>
  </si>
  <si>
    <t>Row 4</t>
  </si>
  <si>
    <t>Row 5</t>
  </si>
  <si>
    <t>Row 6</t>
  </si>
  <si>
    <t>Rows 7 &amp; 8</t>
  </si>
  <si>
    <t>Row 9</t>
  </si>
  <si>
    <t>Row 10</t>
  </si>
  <si>
    <t>Row Q</t>
  </si>
  <si>
    <t>Rows 1 - 5</t>
  </si>
  <si>
    <t>Total Actual Number of Units of Services Billed to all Regional Centers will calculate automatically here.</t>
  </si>
  <si>
    <t>Please select the individual regional center(s) billed in the Review Period and enter the total units billed in the Review Period for the selected regional center(s).  If you need to list additional regional centers, please click the designated button.</t>
  </si>
  <si>
    <t>Row S</t>
  </si>
  <si>
    <t>Rows J-M</t>
  </si>
  <si>
    <t>The rate change will calculate automatically here and populate Row 7 in Section A, Program Information.</t>
  </si>
  <si>
    <t>Rate information will populate automatically here.</t>
  </si>
  <si>
    <r>
      <t xml:space="preserve">You must retain </t>
    </r>
    <r>
      <rPr>
        <b/>
        <sz val="11"/>
        <color theme="1"/>
        <rFont val="Calibri"/>
        <family val="2"/>
        <scheme val="minor"/>
      </rPr>
      <t>ALL</t>
    </r>
    <r>
      <rPr>
        <sz val="11"/>
        <color theme="1"/>
        <rFont val="Calibri"/>
        <family val="2"/>
        <scheme val="minor"/>
      </rPr>
      <t xml:space="preserve"> backup documentation which supports the information being submitted in this workbook.  The backup information for the information provided on this workbook is subject to all record keeping and audit processes, procedures, and guidelines under the Lanterman Act and Title 17, CCR.  </t>
    </r>
  </si>
  <si>
    <r>
      <t xml:space="preserve">For Work Activity programs vendored under service code 954, </t>
    </r>
    <r>
      <rPr>
        <b/>
        <sz val="11"/>
        <color theme="1"/>
        <rFont val="Calibri"/>
        <family val="2"/>
        <scheme val="minor"/>
      </rPr>
      <t>ONLY</t>
    </r>
    <r>
      <rPr>
        <sz val="11"/>
        <color theme="1"/>
        <rFont val="Calibri"/>
        <family val="2"/>
        <scheme val="minor"/>
      </rPr>
      <t xml:space="preserve"> include wages paid to employees who provided allowable services to consumers engaged in paid work or work adjustment services, as allowed per Title 17, California Code of Regulations (CCR), section 58820.  </t>
    </r>
    <r>
      <rPr>
        <b/>
        <sz val="11"/>
        <color theme="1"/>
        <rFont val="Calibri"/>
        <family val="2"/>
        <scheme val="minor"/>
      </rPr>
      <t>DO NOT</t>
    </r>
    <r>
      <rPr>
        <sz val="11"/>
        <color theme="1"/>
        <rFont val="Calibri"/>
        <family val="2"/>
        <scheme val="minor"/>
      </rPr>
      <t xml:space="preserve"> includeIf staff who are providing these services and are funded by another source, such as through a contract with a school district.  Also, </t>
    </r>
    <r>
      <rPr>
        <b/>
        <sz val="11"/>
        <color theme="1"/>
        <rFont val="Calibri"/>
        <family val="2"/>
        <scheme val="minor"/>
      </rPr>
      <t>DO NOT</t>
    </r>
    <r>
      <rPr>
        <sz val="11"/>
        <color theme="1"/>
        <rFont val="Calibri"/>
        <family val="2"/>
        <scheme val="minor"/>
      </rPr>
      <t xml:space="preserve"> include wages paid to consumers who received these services or any worker who is paid through contract funding.</t>
    </r>
  </si>
  <si>
    <r>
      <t xml:space="preserve">Please review </t>
    </r>
    <r>
      <rPr>
        <b/>
        <sz val="11"/>
        <color theme="1"/>
        <rFont val="Calibri"/>
        <family val="2"/>
        <scheme val="minor"/>
      </rPr>
      <t>ALL</t>
    </r>
    <r>
      <rPr>
        <sz val="11"/>
        <color theme="1"/>
        <rFont val="Calibri"/>
        <family val="2"/>
        <scheme val="minor"/>
      </rPr>
      <t xml:space="preserve"> the information you have entered on the worksheet, and specifically rows 7 and 8 in Section A, and row S in Section D.  These rows should have calculated rate information based on the data you have entered.  If there is an error message in these rows, you may need to re-enter the information in Sections B, C, and/or or D.</t>
    </r>
  </si>
  <si>
    <t>Enter Total No. of Units for Review Period</t>
  </si>
  <si>
    <t>Note A:  If information is not available for October 1, 2013 through December 31, 2013, please enter an applicable Review Period, thereafter, for which actual data is available.</t>
  </si>
  <si>
    <r>
      <t xml:space="preserve">These instructions are for the Vendor Worksheet.  After you read these instructions, please go to the “Vendor Worksheet” tab to begin.  You will </t>
    </r>
    <r>
      <rPr>
        <b/>
        <sz val="11"/>
        <color theme="1"/>
        <rFont val="Calibri"/>
        <family val="2"/>
        <scheme val="minor"/>
      </rPr>
      <t>ONLY</t>
    </r>
    <r>
      <rPr>
        <sz val="11"/>
        <color theme="1"/>
        <rFont val="Calibri"/>
        <family val="2"/>
        <scheme val="minor"/>
      </rPr>
      <t xml:space="preserve"> be able to fill-in and select from the shaded fields on this worksheet.  The information you submit on this worksheet will be reviewed by the Department of Developmental Services (Department).  If additional information is needed the Department will contact you.  After the review, the Department will respond to your request accordingly.</t>
    </r>
  </si>
  <si>
    <t>Please enter the name or initials of the employee(s) who were paid wages less than the new California minimum wage of $9.00 per hour during the Review Period.  For any employee who received two or more different wages less than $9.00 per hour in the review period being reported, please list this employee as many times as necessary to separately reflect each wage paid with the requested information in columns B through H.  If additional rows are needed, please click on the designated button.</t>
  </si>
  <si>
    <t>Total Actual Wages for the Review Period</t>
  </si>
  <si>
    <t>Please keep a copy for your records and submit a copy to the vendoring regional center.</t>
  </si>
  <si>
    <t>Please calculate the Workers' Compensation Employer Rate and enter as a percentage.</t>
  </si>
  <si>
    <t>Total wages, payroll taxes, workers' compensation, and other mandated employer costs will calculate automatically here.</t>
  </si>
  <si>
    <t>SECTION C:  PAYROLL TAXES, WORKERS' COMPENSATION INSURANCE, AND OTHER</t>
  </si>
  <si>
    <t>Workers' Compensation Insurance for the Review Period</t>
  </si>
  <si>
    <t>Total Wages, Payroll Taxes, Workers' Comp, and Other (I+L+M+P)</t>
  </si>
  <si>
    <t>Workers'</t>
  </si>
  <si>
    <t>To submit this completed 'Vendor Summary &amp; Certification' and 'Vendor Worksheet' electronically please save the document as instructed on the Certification Instructions, then click on the following 'SUBMIT' button.</t>
  </si>
  <si>
    <t xml:space="preserve">By checking the box below, I certify that information provided to the Department is specific to payroll costs associated with any increase necessary to adjust employee pay only to the extent necessary to bring pay into compliance with the increased California minimum wage of $9.00 per hour and shall not be used as a wage enhancement for employees paid above the increased minimum wage.  I additionally certify that to the best of my knowledge and belief the information submitted is true and correct, and subject to verification by all record keeping and audit processes, procedures, and guidelines under the Lanterman Act and Title 17 of the California Code of Regulations.  </t>
  </si>
  <si>
    <t>Please ensure you click on the "I AGREE" checkbox prior to saving or sending the workbook.</t>
  </si>
  <si>
    <t>I AGREE</t>
  </si>
  <si>
    <r>
      <rPr>
        <b/>
        <sz val="11"/>
        <color theme="1"/>
        <rFont val="Calibri"/>
        <family val="2"/>
        <scheme val="minor"/>
      </rPr>
      <t xml:space="preserve">PLEASE NOTE: </t>
    </r>
    <r>
      <rPr>
        <sz val="11"/>
        <color theme="1"/>
        <rFont val="Calibri"/>
        <family val="2"/>
        <scheme val="minor"/>
      </rPr>
      <t xml:space="preserve"> By hitting the “SUBMIT” button on the bottom of the “Vendor Summary &amp; Certification” worksheet, you certify that information provided to Lanterman Regional Center is specific to payroll costs associated with any increase necessary to adjust employee pay only to the extent necessary to bring pay into compliance with the increased California minimum wage of $9.00 per hour, and shall not be used as a wage enhancement for employees paid above the increased minimum wage.  You additionally certify that to the best of your knowledge and belief the information submitted is true and correct, and subject to verification by all record keeping and audit processes, procedures, and guidelines under the Lanterman Act and Title 17 of the California Code of Regulations (CCR).</t>
    </r>
  </si>
  <si>
    <t>Lanterman Regional Center</t>
  </si>
  <si>
    <t>Community Services</t>
  </si>
  <si>
    <t>Attention: Karen Ingram</t>
  </si>
  <si>
    <t>3303 Wilshire Blvd., Suite 700</t>
  </si>
  <si>
    <t>Los Angeles, CA 90010</t>
  </si>
  <si>
    <t>213-252-5694</t>
  </si>
  <si>
    <t>ProviderServices@lanterman.org</t>
  </si>
  <si>
    <t xml:space="preserve">We ask that you save this workbook using your vendor number and service code in the title of the file name.  For example, "H12345 510.xlsm", then email the workbook to the Lanterman Regional Center at "ProviderSservices@lanterman.org" by hitting the “SUBMIT” button on the bottom of the Vendor Summary &amp; Certification worksheet.  Please keep copies for your records. the regional center will not provide you with a copy.  </t>
  </si>
</sst>
</file>

<file path=xl/styles.xml><?xml version="1.0" encoding="utf-8"?>
<styleSheet xmlns="http://schemas.openxmlformats.org/spreadsheetml/2006/main">
  <numFmts count="4">
    <numFmt numFmtId="44" formatCode="_(&quot;$&quot;* #,##0.00_);_(&quot;$&quot;* \(#,##0.00\);_(&quot;$&quot;* &quot;-&quot;??_);_(@_)"/>
    <numFmt numFmtId="164" formatCode="&quot;$&quot;#,##0.00"/>
    <numFmt numFmtId="165" formatCode="#,##0.0_);\(#,##0.0\)"/>
    <numFmt numFmtId="166" formatCode="0.0%"/>
  </numFmts>
  <fonts count="7">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b/>
      <u/>
      <sz val="11"/>
      <color theme="1"/>
      <name val="Calibri"/>
      <family val="2"/>
      <scheme val="minor"/>
    </font>
    <font>
      <u/>
      <sz val="11"/>
      <color theme="1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thin">
        <color auto="1"/>
      </right>
      <top/>
      <bottom/>
      <diagonal/>
    </border>
    <border>
      <left style="thin">
        <color auto="1"/>
      </left>
      <right/>
      <top/>
      <bottom/>
      <diagonal/>
    </border>
  </borders>
  <cellStyleXfs count="3">
    <xf numFmtId="0" fontId="0" fillId="0" borderId="0"/>
    <xf numFmtId="9" fontId="3" fillId="0" borderId="0" applyFont="0" applyFill="0" applyBorder="0" applyAlignment="0" applyProtection="0"/>
    <xf numFmtId="0" fontId="5" fillId="0" borderId="0" applyNumberFormat="0" applyFill="0" applyBorder="0" applyAlignment="0" applyProtection="0"/>
  </cellStyleXfs>
  <cellXfs count="137">
    <xf numFmtId="0" fontId="0" fillId="0" borderId="0" xfId="0"/>
    <xf numFmtId="44" fontId="0" fillId="0" borderId="0" xfId="0" applyNumberFormat="1"/>
    <xf numFmtId="0" fontId="1" fillId="0" borderId="2" xfId="0" applyFont="1" applyBorder="1"/>
    <xf numFmtId="0" fontId="1" fillId="0" borderId="3" xfId="0" applyFont="1" applyBorder="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1" xfId="0" applyBorder="1"/>
    <xf numFmtId="44" fontId="0" fillId="0" borderId="1" xfId="0" applyNumberFormat="1" applyBorder="1"/>
    <xf numFmtId="0" fontId="0" fillId="0" borderId="5" xfId="0" applyBorder="1" applyAlignment="1">
      <alignment vertical="center" wrapText="1"/>
    </xf>
    <xf numFmtId="0" fontId="0" fillId="0" borderId="5" xfId="0" applyBorder="1" applyAlignment="1">
      <alignment vertical="top"/>
    </xf>
    <xf numFmtId="44" fontId="1" fillId="0" borderId="3" xfId="0" applyNumberFormat="1" applyFont="1" applyBorder="1"/>
    <xf numFmtId="0" fontId="1" fillId="0" borderId="5" xfId="0" applyFont="1" applyBorder="1" applyAlignment="1">
      <alignment vertical="center" wrapText="1"/>
    </xf>
    <xf numFmtId="0" fontId="0" fillId="0" borderId="5" xfId="0" applyBorder="1" applyAlignment="1">
      <alignment vertical="top" wrapText="1"/>
    </xf>
    <xf numFmtId="0" fontId="0" fillId="0" borderId="5" xfId="0" applyBorder="1" applyAlignment="1">
      <alignment wrapText="1"/>
    </xf>
    <xf numFmtId="0" fontId="1" fillId="0" borderId="6" xfId="0" applyFont="1" applyBorder="1"/>
    <xf numFmtId="44" fontId="1" fillId="0" borderId="6" xfId="0" applyNumberFormat="1" applyFont="1" applyBorder="1"/>
    <xf numFmtId="0" fontId="1" fillId="0" borderId="6" xfId="0" applyFont="1" applyBorder="1" applyAlignment="1">
      <alignment horizontal="center"/>
    </xf>
    <xf numFmtId="0" fontId="1" fillId="0" borderId="0" xfId="0" applyFont="1"/>
    <xf numFmtId="0" fontId="1" fillId="0" borderId="8" xfId="0" applyFont="1" applyBorder="1"/>
    <xf numFmtId="44" fontId="1" fillId="0" borderId="8" xfId="0" applyNumberFormat="1" applyFont="1" applyBorder="1"/>
    <xf numFmtId="0" fontId="1" fillId="0" borderId="4" xfId="0" applyFont="1" applyBorder="1"/>
    <xf numFmtId="44" fontId="1" fillId="0" borderId="3" xfId="0" applyNumberFormat="1" applyFont="1" applyBorder="1" applyAlignment="1">
      <alignment horizontal="center"/>
    </xf>
    <xf numFmtId="0" fontId="2" fillId="0" borderId="0" xfId="0" applyFont="1" applyAlignment="1">
      <alignment horizontal="centerContinuous"/>
    </xf>
    <xf numFmtId="0" fontId="0" fillId="0" borderId="1" xfId="0" applyBorder="1" applyAlignment="1">
      <alignment horizontal="center"/>
    </xf>
    <xf numFmtId="0" fontId="0" fillId="0" borderId="1" xfId="0" applyFont="1" applyBorder="1" applyAlignment="1">
      <alignment horizontal="center"/>
    </xf>
    <xf numFmtId="0" fontId="1" fillId="0" borderId="8" xfId="0" applyFont="1" applyBorder="1" applyAlignment="1">
      <alignment horizontal="center"/>
    </xf>
    <xf numFmtId="44" fontId="1" fillId="0" borderId="3" xfId="0" quotePrefix="1" applyNumberFormat="1" applyFont="1" applyBorder="1" applyAlignment="1">
      <alignment horizontal="center"/>
    </xf>
    <xf numFmtId="0" fontId="0" fillId="0" borderId="0" xfId="0" applyAlignment="1">
      <alignment vertical="top"/>
    </xf>
    <xf numFmtId="0" fontId="1" fillId="0" borderId="15" xfId="0" applyFont="1" applyBorder="1"/>
    <xf numFmtId="0" fontId="1" fillId="0" borderId="16" xfId="0" applyFont="1" applyBorder="1"/>
    <xf numFmtId="0" fontId="1" fillId="0" borderId="17" xfId="0" applyFont="1" applyBorder="1"/>
    <xf numFmtId="0" fontId="1" fillId="0" borderId="9" xfId="0" applyFont="1" applyBorder="1" applyAlignment="1">
      <alignment horizontal="center"/>
    </xf>
    <xf numFmtId="0" fontId="1" fillId="0" borderId="10" xfId="0" applyFont="1" applyBorder="1" applyAlignment="1">
      <alignment horizontal="center"/>
    </xf>
    <xf numFmtId="0" fontId="1" fillId="0" borderId="7" xfId="0" applyFont="1" applyBorder="1" applyAlignment="1">
      <alignment horizontal="center"/>
    </xf>
    <xf numFmtId="2" fontId="0" fillId="0" borderId="18" xfId="0" applyNumberFormat="1" applyFill="1" applyBorder="1"/>
    <xf numFmtId="0" fontId="0" fillId="0" borderId="0" xfId="0" applyAlignment="1">
      <alignment horizontal="centerContinuous"/>
    </xf>
    <xf numFmtId="0" fontId="1" fillId="0" borderId="3" xfId="0" applyFont="1" applyFill="1" applyBorder="1" applyAlignment="1">
      <alignment horizontal="center"/>
    </xf>
    <xf numFmtId="0" fontId="1" fillId="0" borderId="3" xfId="0" applyFont="1" applyFill="1" applyBorder="1"/>
    <xf numFmtId="0" fontId="0" fillId="0" borderId="9" xfId="0" applyFont="1" applyFill="1" applyBorder="1" applyAlignment="1">
      <alignment horizontal="right"/>
    </xf>
    <xf numFmtId="0" fontId="1" fillId="0" borderId="9" xfId="0" applyFont="1" applyFill="1" applyBorder="1"/>
    <xf numFmtId="0" fontId="1" fillId="0" borderId="10" xfId="0" applyFont="1" applyFill="1" applyBorder="1"/>
    <xf numFmtId="0" fontId="1" fillId="0" borderId="7" xfId="0" applyFont="1" applyFill="1" applyBorder="1"/>
    <xf numFmtId="0" fontId="0" fillId="0" borderId="7" xfId="0" applyFont="1" applyFill="1" applyBorder="1" applyAlignment="1">
      <alignment horizontal="right"/>
    </xf>
    <xf numFmtId="0" fontId="0" fillId="0" borderId="1" xfId="0" applyFill="1" applyBorder="1" applyAlignment="1">
      <alignment horizontal="right"/>
    </xf>
    <xf numFmtId="2" fontId="0" fillId="0" borderId="0" xfId="0" applyNumberFormat="1" applyFill="1" applyBorder="1"/>
    <xf numFmtId="0" fontId="0" fillId="0" borderId="5" xfId="0" applyFill="1" applyBorder="1" applyAlignment="1">
      <alignment horizontal="right"/>
    </xf>
    <xf numFmtId="0" fontId="0" fillId="0" borderId="0" xfId="0" applyFill="1" applyBorder="1" applyAlignment="1">
      <alignment horizontal="right"/>
    </xf>
    <xf numFmtId="0" fontId="0" fillId="0" borderId="0" xfId="0" quotePrefix="1"/>
    <xf numFmtId="0" fontId="0" fillId="0" borderId="1" xfId="0" applyFill="1" applyBorder="1" applyAlignment="1">
      <alignment horizontal="left"/>
    </xf>
    <xf numFmtId="0" fontId="0" fillId="0" borderId="0" xfId="0" applyFill="1"/>
    <xf numFmtId="164" fontId="0" fillId="0" borderId="1" xfId="0" applyNumberFormat="1" applyFill="1" applyBorder="1" applyAlignment="1">
      <alignment horizontal="right"/>
    </xf>
    <xf numFmtId="0" fontId="0" fillId="2" borderId="1" xfId="0" applyFill="1" applyBorder="1" applyProtection="1">
      <protection locked="0"/>
    </xf>
    <xf numFmtId="44" fontId="0" fillId="2" borderId="1" xfId="0" applyNumberFormat="1" applyFill="1" applyBorder="1" applyProtection="1">
      <protection locked="0"/>
    </xf>
    <xf numFmtId="39" fontId="0" fillId="2" borderId="1" xfId="0" applyNumberFormat="1" applyFill="1" applyBorder="1" applyProtection="1">
      <protection locked="0"/>
    </xf>
    <xf numFmtId="166" fontId="0" fillId="2" borderId="1" xfId="1" applyNumberFormat="1" applyFont="1" applyFill="1" applyBorder="1" applyProtection="1">
      <protection locked="0"/>
    </xf>
    <xf numFmtId="0" fontId="1" fillId="2" borderId="3" xfId="0" applyFont="1" applyFill="1" applyBorder="1" applyProtection="1">
      <protection locked="0"/>
    </xf>
    <xf numFmtId="165" fontId="1" fillId="2" borderId="3" xfId="0" applyNumberFormat="1" applyFont="1" applyFill="1" applyBorder="1" applyProtection="1">
      <protection locked="0"/>
    </xf>
    <xf numFmtId="0" fontId="0" fillId="0" borderId="0" xfId="0" applyFill="1" applyBorder="1" applyAlignment="1">
      <alignment horizontal="center"/>
    </xf>
    <xf numFmtId="0" fontId="0" fillId="0" borderId="0" xfId="0" applyFill="1" applyBorder="1"/>
    <xf numFmtId="0" fontId="0" fillId="0" borderId="0" xfId="0" applyFill="1" applyBorder="1" applyAlignment="1" applyProtection="1">
      <alignment vertical="top" wrapText="1"/>
      <protection locked="0"/>
    </xf>
    <xf numFmtId="0" fontId="1" fillId="0" borderId="0" xfId="0" applyFont="1" applyFill="1" applyBorder="1" applyAlignment="1">
      <alignment horizontal="center"/>
    </xf>
    <xf numFmtId="0" fontId="1" fillId="0" borderId="0" xfId="0" applyFont="1" applyFill="1" applyBorder="1"/>
    <xf numFmtId="37" fontId="1" fillId="0" borderId="0" xfId="0" applyNumberFormat="1" applyFont="1" applyFill="1" applyBorder="1"/>
    <xf numFmtId="44" fontId="1" fillId="0" borderId="0" xfId="0" applyNumberFormat="1" applyFont="1" applyFill="1" applyBorder="1"/>
    <xf numFmtId="39" fontId="1" fillId="0" borderId="0" xfId="0" applyNumberFormat="1" applyFont="1" applyFill="1" applyBorder="1"/>
    <xf numFmtId="44" fontId="1" fillId="0" borderId="0" xfId="0" applyNumberFormat="1" applyFont="1" applyFill="1" applyBorder="1" applyProtection="1">
      <protection locked="0"/>
    </xf>
    <xf numFmtId="0" fontId="0" fillId="0" borderId="2" xfId="0" applyFont="1" applyBorder="1" applyAlignment="1">
      <alignment horizontal="center" wrapText="1"/>
    </xf>
    <xf numFmtId="0" fontId="0" fillId="0" borderId="2" xfId="0" applyBorder="1" applyAlignment="1">
      <alignment wrapText="1"/>
    </xf>
    <xf numFmtId="0" fontId="1" fillId="0" borderId="0" xfId="0" applyFont="1" applyBorder="1" applyAlignment="1">
      <alignment horizontal="center"/>
    </xf>
    <xf numFmtId="0" fontId="1" fillId="0" borderId="0" xfId="0" applyFont="1" applyBorder="1"/>
    <xf numFmtId="44" fontId="1" fillId="0" borderId="0" xfId="0" applyNumberFormat="1" applyFont="1" applyBorder="1"/>
    <xf numFmtId="0" fontId="0" fillId="0" borderId="1" xfId="0" quotePrefix="1" applyFont="1" applyBorder="1" applyAlignment="1">
      <alignment horizontal="center" wrapText="1"/>
    </xf>
    <xf numFmtId="0" fontId="0" fillId="0" borderId="1" xfId="0" applyBorder="1" applyAlignment="1">
      <alignment wrapText="1"/>
    </xf>
    <xf numFmtId="165" fontId="1" fillId="0" borderId="3" xfId="0" applyNumberFormat="1" applyFont="1" applyFill="1" applyBorder="1" applyProtection="1"/>
    <xf numFmtId="0" fontId="0" fillId="2" borderId="9" xfId="0" applyFill="1" applyBorder="1" applyAlignment="1" applyProtection="1">
      <alignment horizontal="center"/>
      <protection locked="0"/>
    </xf>
    <xf numFmtId="0" fontId="0" fillId="0" borderId="9" xfId="0" applyBorder="1" applyAlignment="1">
      <alignment horizontal="center"/>
    </xf>
    <xf numFmtId="37" fontId="1" fillId="0" borderId="11" xfId="0" applyNumberFormat="1" applyFont="1" applyFill="1" applyBorder="1"/>
    <xf numFmtId="44" fontId="1" fillId="0" borderId="5" xfId="0" applyNumberFormat="1" applyFont="1" applyFill="1" applyBorder="1"/>
    <xf numFmtId="39" fontId="1" fillId="0" borderId="12" xfId="0" applyNumberFormat="1" applyFont="1" applyFill="1" applyBorder="1"/>
    <xf numFmtId="44" fontId="1" fillId="0" borderId="3" xfId="0" applyNumberFormat="1" applyFont="1" applyFill="1" applyBorder="1" applyProtection="1"/>
    <xf numFmtId="44" fontId="1" fillId="0" borderId="3" xfId="0" applyNumberFormat="1" applyFont="1" applyFill="1" applyBorder="1"/>
    <xf numFmtId="0" fontId="0" fillId="0" borderId="0" xfId="0" applyAlignment="1">
      <alignment horizontal="left" wrapText="1"/>
    </xf>
    <xf numFmtId="0" fontId="0" fillId="0" borderId="0" xfId="0" applyAlignment="1">
      <alignment horizontal="left"/>
    </xf>
    <xf numFmtId="0" fontId="1" fillId="0" borderId="0" xfId="0" applyFont="1" applyAlignment="1">
      <alignment horizontal="centerContinuous"/>
    </xf>
    <xf numFmtId="0" fontId="0" fillId="0" borderId="0" xfId="0" applyAlignment="1">
      <alignment horizontal="left" wrapText="1"/>
    </xf>
    <xf numFmtId="0" fontId="5" fillId="0" borderId="0" xfId="2" applyAlignment="1">
      <alignment horizontal="centerContinuous"/>
    </xf>
    <xf numFmtId="0" fontId="0" fillId="0" borderId="0" xfId="0" applyBorder="1"/>
    <xf numFmtId="0" fontId="0" fillId="0" borderId="0" xfId="0" applyFont="1" applyAlignment="1">
      <alignment vertical="top"/>
    </xf>
    <xf numFmtId="0" fontId="0" fillId="0" borderId="0" xfId="0" applyFont="1" applyBorder="1" applyAlignment="1">
      <alignment wrapText="1"/>
    </xf>
    <xf numFmtId="0" fontId="0" fillId="0" borderId="0" xfId="0" applyAlignment="1"/>
    <xf numFmtId="0" fontId="0" fillId="0" borderId="0" xfId="0" applyAlignment="1">
      <alignment horizontal="left" vertical="top" wrapText="1"/>
    </xf>
    <xf numFmtId="0" fontId="0" fillId="0" borderId="0" xfId="0" applyAlignment="1">
      <alignment horizontal="left" wrapText="1"/>
    </xf>
    <xf numFmtId="0" fontId="6" fillId="0" borderId="0" xfId="0" applyFont="1" applyAlignment="1">
      <alignment horizontal="right"/>
    </xf>
    <xf numFmtId="0" fontId="0" fillId="0" borderId="0" xfId="0" applyAlignment="1">
      <alignment horizontal="left" wrapText="1"/>
    </xf>
    <xf numFmtId="0" fontId="0" fillId="0" borderId="0" xfId="0" applyAlignment="1">
      <alignment horizontal="left" vertical="top" wrapText="1"/>
    </xf>
    <xf numFmtId="0" fontId="0" fillId="0" borderId="0" xfId="0" applyFont="1" applyBorder="1" applyAlignment="1">
      <alignment wrapText="1"/>
    </xf>
    <xf numFmtId="0" fontId="0" fillId="0" borderId="0" xfId="0" applyBorder="1" applyAlignment="1"/>
    <xf numFmtId="0" fontId="0" fillId="0" borderId="0" xfId="0" applyAlignment="1"/>
    <xf numFmtId="0" fontId="1" fillId="0" borderId="4" xfId="0" quotePrefix="1" applyFont="1" applyBorder="1" applyAlignment="1">
      <alignment horizontal="center" wrapText="1"/>
    </xf>
    <xf numFmtId="0" fontId="0" fillId="0" borderId="3" xfId="0" applyBorder="1" applyAlignment="1">
      <alignment horizontal="center" wrapText="1"/>
    </xf>
    <xf numFmtId="0" fontId="0" fillId="2" borderId="9"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7" xfId="0" applyFill="1" applyBorder="1" applyAlignment="1" applyProtection="1">
      <alignment horizontal="left"/>
      <protection locked="0"/>
    </xf>
    <xf numFmtId="44" fontId="1" fillId="0" borderId="13" xfId="0" applyNumberFormat="1" applyFont="1" applyFill="1" applyBorder="1" applyAlignment="1">
      <alignment horizontal="center"/>
    </xf>
    <xf numFmtId="44" fontId="1" fillId="0" borderId="6" xfId="0" applyNumberFormat="1" applyFont="1" applyFill="1" applyBorder="1" applyAlignment="1">
      <alignment horizontal="center"/>
    </xf>
    <xf numFmtId="44" fontId="1" fillId="0" borderId="14" xfId="0" applyNumberFormat="1" applyFont="1" applyFill="1" applyBorder="1" applyAlignment="1">
      <alignment horizontal="center"/>
    </xf>
    <xf numFmtId="0" fontId="0" fillId="2" borderId="11"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1" xfId="0" applyFill="1" applyBorder="1" applyAlignment="1" applyProtection="1">
      <alignment vertical="top" wrapText="1"/>
      <protection locked="0"/>
    </xf>
    <xf numFmtId="0" fontId="0" fillId="2" borderId="1" xfId="0" applyFill="1" applyBorder="1" applyAlignment="1" applyProtection="1">
      <alignment horizontal="left" vertical="center" wrapText="1"/>
      <protection locked="0"/>
    </xf>
    <xf numFmtId="0" fontId="0" fillId="2" borderId="9" xfId="0" quotePrefix="1" applyFill="1" applyBorder="1" applyAlignment="1" applyProtection="1">
      <alignment horizontal="left" vertical="center" wrapText="1"/>
      <protection locked="0"/>
    </xf>
    <xf numFmtId="0" fontId="0" fillId="2" borderId="10"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0" fillId="2" borderId="9" xfId="0" quotePrefix="1"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0" fillId="0" borderId="9" xfId="0" applyFill="1" applyBorder="1" applyAlignment="1">
      <alignment horizontal="center"/>
    </xf>
    <xf numFmtId="0" fontId="0" fillId="0" borderId="10" xfId="0" applyFill="1" applyBorder="1" applyAlignment="1">
      <alignment horizontal="center"/>
    </xf>
    <xf numFmtId="0" fontId="0" fillId="0" borderId="7" xfId="0" applyFill="1" applyBorder="1" applyAlignment="1">
      <alignment horizontal="center"/>
    </xf>
    <xf numFmtId="0" fontId="0" fillId="0" borderId="4" xfId="0" applyBorder="1" applyAlignment="1">
      <alignment vertical="center" wrapText="1"/>
    </xf>
    <xf numFmtId="0" fontId="0" fillId="0" borderId="19" xfId="0" applyBorder="1" applyAlignment="1">
      <alignmen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0" fillId="0" borderId="0" xfId="0" applyAlignment="1" applyProtection="1">
      <alignment horizontal="left" vertical="top" wrapText="1" readingOrder="1"/>
    </xf>
    <xf numFmtId="0" fontId="0" fillId="0" borderId="0" xfId="0" applyAlignment="1">
      <alignment horizontal="left" vertical="top" wrapText="1" readingOrder="1"/>
    </xf>
    <xf numFmtId="0" fontId="0" fillId="0" borderId="0" xfId="0" applyFill="1" applyBorder="1" applyAlignment="1" applyProtection="1">
      <alignment horizontal="left"/>
    </xf>
    <xf numFmtId="0" fontId="0" fillId="0" borderId="0" xfId="0" applyBorder="1" applyAlignment="1">
      <alignment horizontal="center"/>
    </xf>
    <xf numFmtId="0" fontId="0" fillId="0" borderId="0" xfId="0" applyAlignment="1">
      <alignment horizontal="center" wrapText="1"/>
    </xf>
    <xf numFmtId="0" fontId="0" fillId="0" borderId="9" xfId="0" applyFill="1" applyBorder="1" applyAlignment="1">
      <alignment horizontal="left"/>
    </xf>
    <xf numFmtId="0" fontId="0" fillId="0" borderId="10" xfId="0" applyFill="1" applyBorder="1" applyAlignment="1">
      <alignment horizontal="left"/>
    </xf>
    <xf numFmtId="0" fontId="0" fillId="0" borderId="7" xfId="0" applyFill="1" applyBorder="1" applyAlignment="1">
      <alignment horizontal="left"/>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CCFF99"/>
      <color rgb="FFFFCCFF"/>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7</xdr:col>
      <xdr:colOff>464450</xdr:colOff>
      <xdr:row>0</xdr:row>
      <xdr:rowOff>142711</xdr:rowOff>
    </xdr:from>
    <xdr:ext cx="915122" cy="3895889"/>
    <xdr:sp macro="" textlink="">
      <xdr:nvSpPr>
        <xdr:cNvPr id="2" name="Rectangle 1"/>
        <xdr:cNvSpPr/>
      </xdr:nvSpPr>
      <xdr:spPr>
        <a:xfrm>
          <a:off x="9776538" y="142711"/>
          <a:ext cx="915122" cy="3895889"/>
        </a:xfrm>
        <a:prstGeom prst="rect">
          <a:avLst/>
        </a:prstGeom>
        <a:noFill/>
      </xdr:spPr>
      <xdr:txBody>
        <a:bodyPr vert="wordArtVert" wrap="square" lIns="91440" tIns="45720" rIns="91440" bIns="45720">
          <a:spAutoFit/>
        </a:bodyPr>
        <a:lstStyle/>
        <a:p>
          <a:pPr algn="ctr"/>
          <a:endParaRPr lang="en-US" sz="40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4</xdr:col>
      <xdr:colOff>762000</xdr:colOff>
      <xdr:row>16</xdr:row>
      <xdr:rowOff>93133</xdr:rowOff>
    </xdr:from>
    <xdr:ext cx="184731" cy="264560"/>
    <xdr:sp macro="" textlink="">
      <xdr:nvSpPr>
        <xdr:cNvPr id="3" name="TextBox 2"/>
        <xdr:cNvSpPr txBox="1"/>
      </xdr:nvSpPr>
      <xdr:spPr>
        <a:xfrm>
          <a:off x="7315200" y="309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0</xdr:colOff>
      <xdr:row>5</xdr:row>
      <xdr:rowOff>0</xdr:rowOff>
    </xdr:from>
    <xdr:ext cx="915122" cy="3895889"/>
    <xdr:sp macro="" textlink="">
      <xdr:nvSpPr>
        <xdr:cNvPr id="4" name="Rectangle 3"/>
        <xdr:cNvSpPr/>
      </xdr:nvSpPr>
      <xdr:spPr>
        <a:xfrm>
          <a:off x="5524500" y="683559"/>
          <a:ext cx="915122" cy="3895889"/>
        </a:xfrm>
        <a:prstGeom prst="rect">
          <a:avLst/>
        </a:prstGeom>
        <a:noFill/>
      </xdr:spPr>
      <xdr:txBody>
        <a:bodyPr vert="wordArtVert" wrap="square" lIns="91440" tIns="45720" rIns="91440" bIns="45720">
          <a:spAutoFit/>
        </a:bodyPr>
        <a:lstStyle/>
        <a:p>
          <a:pPr algn="ctr"/>
          <a:endParaRPr lang="en-US" sz="40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oviderServices@lanterman.org"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4.xml"/><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sheetPr codeName="Sheet3">
    <tabColor theme="4"/>
  </sheetPr>
  <dimension ref="A1:J96"/>
  <sheetViews>
    <sheetView view="pageLayout" zoomScale="85" zoomScaleNormal="100" zoomScaleSheetLayoutView="80" zoomScalePageLayoutView="85" workbookViewId="0"/>
  </sheetViews>
  <sheetFormatPr defaultRowHeight="15"/>
  <cols>
    <col min="1" max="1" width="12.42578125" customWidth="1"/>
  </cols>
  <sheetData>
    <row r="1" spans="1:10">
      <c r="A1" s="84" t="s">
        <v>63</v>
      </c>
      <c r="B1" s="36"/>
      <c r="C1" s="36"/>
      <c r="D1" s="36"/>
      <c r="E1" s="36"/>
      <c r="F1" s="36"/>
      <c r="G1" s="36"/>
      <c r="H1" s="36"/>
      <c r="I1" s="36"/>
    </row>
    <row r="2" spans="1:10">
      <c r="A2" s="84" t="s">
        <v>133</v>
      </c>
      <c r="B2" s="36"/>
      <c r="C2" s="36"/>
      <c r="D2" s="36"/>
      <c r="E2" s="36"/>
      <c r="F2" s="36"/>
      <c r="G2" s="36"/>
      <c r="H2" s="36"/>
      <c r="I2" s="36"/>
    </row>
    <row r="4" spans="1:10" ht="14.45" customHeight="1">
      <c r="A4" s="94" t="s">
        <v>166</v>
      </c>
      <c r="B4" s="94"/>
      <c r="C4" s="94"/>
      <c r="D4" s="94"/>
      <c r="E4" s="94"/>
      <c r="F4" s="94"/>
      <c r="G4" s="94"/>
      <c r="H4" s="94"/>
      <c r="I4" s="94"/>
      <c r="J4" s="83"/>
    </row>
    <row r="5" spans="1:10">
      <c r="A5" s="94"/>
      <c r="B5" s="94"/>
      <c r="C5" s="94"/>
      <c r="D5" s="94"/>
      <c r="E5" s="94"/>
      <c r="F5" s="94"/>
      <c r="G5" s="94"/>
      <c r="H5" s="94"/>
      <c r="I5" s="94"/>
      <c r="J5" s="83"/>
    </row>
    <row r="6" spans="1:10">
      <c r="A6" s="94"/>
      <c r="B6" s="94"/>
      <c r="C6" s="94"/>
      <c r="D6" s="94"/>
      <c r="E6" s="94"/>
      <c r="F6" s="94"/>
      <c r="G6" s="94"/>
      <c r="H6" s="94"/>
      <c r="I6" s="94"/>
      <c r="J6" s="83"/>
    </row>
    <row r="7" spans="1:10">
      <c r="A7" s="94"/>
      <c r="B7" s="94"/>
      <c r="C7" s="94"/>
      <c r="D7" s="94"/>
      <c r="E7" s="94"/>
      <c r="F7" s="94"/>
      <c r="G7" s="94"/>
      <c r="H7" s="94"/>
      <c r="I7" s="94"/>
      <c r="J7" s="83"/>
    </row>
    <row r="8" spans="1:10" ht="31.15" customHeight="1">
      <c r="A8" s="94"/>
      <c r="B8" s="94"/>
      <c r="C8" s="94"/>
      <c r="D8" s="94"/>
      <c r="E8" s="94"/>
      <c r="F8" s="94"/>
      <c r="G8" s="94"/>
      <c r="H8" s="94"/>
      <c r="I8" s="94"/>
      <c r="J8" s="83"/>
    </row>
    <row r="10" spans="1:10">
      <c r="A10" s="18" t="s">
        <v>75</v>
      </c>
    </row>
    <row r="12" spans="1:10">
      <c r="A12" t="s">
        <v>144</v>
      </c>
      <c r="B12" t="s">
        <v>110</v>
      </c>
    </row>
    <row r="13" spans="1:10" ht="7.5" customHeight="1"/>
    <row r="14" spans="1:10">
      <c r="A14" t="s">
        <v>145</v>
      </c>
      <c r="B14" t="s">
        <v>111</v>
      </c>
    </row>
    <row r="15" spans="1:10" ht="8.65" customHeight="1"/>
    <row r="16" spans="1:10">
      <c r="A16" t="s">
        <v>146</v>
      </c>
      <c r="B16" t="s">
        <v>112</v>
      </c>
    </row>
    <row r="17" spans="1:10" ht="9.4" customHeight="1"/>
    <row r="18" spans="1:10">
      <c r="A18" t="s">
        <v>147</v>
      </c>
      <c r="B18" t="s">
        <v>113</v>
      </c>
    </row>
    <row r="19" spans="1:10" ht="7.5" customHeight="1"/>
    <row r="20" spans="1:10" ht="14.45" customHeight="1">
      <c r="A20" t="s">
        <v>148</v>
      </c>
      <c r="B20" s="94" t="s">
        <v>140</v>
      </c>
      <c r="C20" s="94"/>
      <c r="D20" s="94"/>
      <c r="E20" s="94"/>
      <c r="F20" s="94"/>
      <c r="G20" s="94"/>
      <c r="H20" s="94"/>
      <c r="I20" s="94"/>
      <c r="J20" s="83"/>
    </row>
    <row r="21" spans="1:10">
      <c r="B21" s="94"/>
      <c r="C21" s="94"/>
      <c r="D21" s="94"/>
      <c r="E21" s="94"/>
      <c r="F21" s="94"/>
      <c r="G21" s="94"/>
      <c r="H21" s="94"/>
      <c r="I21" s="94"/>
      <c r="J21" s="83"/>
    </row>
    <row r="22" spans="1:10" ht="28.9" customHeight="1">
      <c r="B22" s="94"/>
      <c r="C22" s="94"/>
      <c r="D22" s="94"/>
      <c r="E22" s="94"/>
      <c r="F22" s="94"/>
      <c r="G22" s="94"/>
      <c r="H22" s="94"/>
      <c r="I22" s="94"/>
      <c r="J22" s="83"/>
    </row>
    <row r="23" spans="1:10" ht="7.9" customHeight="1"/>
    <row r="24" spans="1:10">
      <c r="A24" t="s">
        <v>149</v>
      </c>
      <c r="B24" s="94" t="s">
        <v>116</v>
      </c>
      <c r="C24" s="94"/>
      <c r="D24" s="94"/>
      <c r="E24" s="94"/>
      <c r="F24" s="94"/>
      <c r="G24" s="94"/>
      <c r="H24" s="94"/>
      <c r="I24" s="94"/>
    </row>
    <row r="25" spans="1:10">
      <c r="B25" s="94"/>
      <c r="C25" s="94"/>
      <c r="D25" s="94"/>
      <c r="E25" s="94"/>
      <c r="F25" s="94"/>
      <c r="G25" s="94"/>
      <c r="H25" s="94"/>
      <c r="I25" s="94"/>
    </row>
    <row r="26" spans="1:10" ht="7.9" customHeight="1"/>
    <row r="27" spans="1:10">
      <c r="A27" t="s">
        <v>150</v>
      </c>
      <c r="B27" t="s">
        <v>160</v>
      </c>
    </row>
    <row r="28" spans="1:10" ht="8.65" customHeight="1"/>
    <row r="29" spans="1:10">
      <c r="A29" t="s">
        <v>151</v>
      </c>
      <c r="B29" t="s">
        <v>114</v>
      </c>
    </row>
    <row r="30" spans="1:10" ht="10.5" customHeight="1"/>
    <row r="31" spans="1:10">
      <c r="A31" t="s">
        <v>152</v>
      </c>
      <c r="B31" s="94" t="s">
        <v>115</v>
      </c>
      <c r="C31" s="94"/>
      <c r="D31" s="94"/>
      <c r="E31" s="94"/>
      <c r="F31" s="94"/>
      <c r="G31" s="94"/>
      <c r="H31" s="94"/>
      <c r="I31" s="94"/>
    </row>
    <row r="32" spans="1:10">
      <c r="B32" s="94"/>
      <c r="C32" s="94"/>
      <c r="D32" s="94"/>
      <c r="E32" s="94"/>
      <c r="F32" s="94"/>
      <c r="G32" s="94"/>
      <c r="H32" s="94"/>
      <c r="I32" s="94"/>
    </row>
    <row r="34" spans="1:9">
      <c r="A34" s="18" t="s">
        <v>76</v>
      </c>
    </row>
    <row r="36" spans="1:9" ht="14.45" customHeight="1">
      <c r="A36" t="s">
        <v>117</v>
      </c>
      <c r="B36" s="94" t="s">
        <v>167</v>
      </c>
      <c r="C36" s="94"/>
      <c r="D36" s="94"/>
      <c r="E36" s="94"/>
      <c r="F36" s="94"/>
      <c r="G36" s="94"/>
      <c r="H36" s="94"/>
      <c r="I36" s="94"/>
    </row>
    <row r="37" spans="1:9">
      <c r="B37" s="94"/>
      <c r="C37" s="94"/>
      <c r="D37" s="94"/>
      <c r="E37" s="94"/>
      <c r="F37" s="94"/>
      <c r="G37" s="94"/>
      <c r="H37" s="94"/>
      <c r="I37" s="94"/>
    </row>
    <row r="38" spans="1:9">
      <c r="B38" s="94"/>
      <c r="C38" s="94"/>
      <c r="D38" s="94"/>
      <c r="E38" s="94"/>
      <c r="F38" s="94"/>
      <c r="G38" s="94"/>
      <c r="H38" s="94"/>
      <c r="I38" s="94"/>
    </row>
    <row r="39" spans="1:9">
      <c r="B39" s="94"/>
      <c r="C39" s="94"/>
      <c r="D39" s="94"/>
      <c r="E39" s="94"/>
      <c r="F39" s="94"/>
      <c r="G39" s="94"/>
      <c r="H39" s="94"/>
      <c r="I39" s="94"/>
    </row>
    <row r="40" spans="1:9">
      <c r="B40" s="94"/>
      <c r="C40" s="94"/>
      <c r="D40" s="94"/>
      <c r="E40" s="94"/>
      <c r="F40" s="94"/>
      <c r="G40" s="94"/>
      <c r="H40" s="94"/>
      <c r="I40" s="94"/>
    </row>
    <row r="41" spans="1:9" ht="28.5" customHeight="1">
      <c r="B41" s="94"/>
      <c r="C41" s="94"/>
      <c r="D41" s="94"/>
      <c r="E41" s="94"/>
      <c r="F41" s="94"/>
      <c r="G41" s="94"/>
      <c r="H41" s="94"/>
      <c r="I41" s="94"/>
    </row>
    <row r="43" spans="1:9" ht="14.45" customHeight="1">
      <c r="B43" s="94" t="s">
        <v>162</v>
      </c>
      <c r="C43" s="94"/>
      <c r="D43" s="94"/>
      <c r="E43" s="94"/>
      <c r="F43" s="94"/>
      <c r="G43" s="94"/>
      <c r="H43" s="94"/>
      <c r="I43" s="94"/>
    </row>
    <row r="44" spans="1:9">
      <c r="B44" s="94"/>
      <c r="C44" s="94"/>
      <c r="D44" s="94"/>
      <c r="E44" s="94"/>
      <c r="F44" s="94"/>
      <c r="G44" s="94"/>
      <c r="H44" s="94"/>
      <c r="I44" s="94"/>
    </row>
    <row r="45" spans="1:9">
      <c r="B45" s="94"/>
      <c r="C45" s="94"/>
      <c r="D45" s="94"/>
      <c r="E45" s="94"/>
      <c r="F45" s="94"/>
      <c r="G45" s="94"/>
      <c r="H45" s="94"/>
      <c r="I45" s="94"/>
    </row>
    <row r="46" spans="1:9">
      <c r="B46" s="94"/>
      <c r="C46" s="94"/>
      <c r="D46" s="94"/>
      <c r="E46" s="94"/>
      <c r="F46" s="94"/>
      <c r="G46" s="94"/>
      <c r="H46" s="94"/>
      <c r="I46" s="94"/>
    </row>
    <row r="47" spans="1:9">
      <c r="B47" s="94"/>
      <c r="C47" s="94"/>
      <c r="D47" s="94"/>
      <c r="E47" s="94"/>
      <c r="F47" s="94"/>
      <c r="G47" s="94"/>
      <c r="H47" s="94"/>
      <c r="I47" s="94"/>
    </row>
    <row r="48" spans="1:9">
      <c r="B48" s="94"/>
      <c r="C48" s="94"/>
      <c r="D48" s="94"/>
      <c r="E48" s="94"/>
      <c r="F48" s="94"/>
      <c r="G48" s="94"/>
      <c r="H48" s="94"/>
      <c r="I48" s="94"/>
    </row>
    <row r="49" spans="1:9">
      <c r="B49" s="94"/>
      <c r="C49" s="94"/>
      <c r="D49" s="94"/>
      <c r="E49" s="94"/>
      <c r="F49" s="94"/>
      <c r="G49" s="94"/>
      <c r="H49" s="94"/>
      <c r="I49" s="94"/>
    </row>
    <row r="51" spans="1:9">
      <c r="B51" s="94" t="s">
        <v>134</v>
      </c>
      <c r="C51" s="94"/>
      <c r="D51" s="94"/>
      <c r="E51" s="94"/>
      <c r="F51" s="94"/>
      <c r="G51" s="94"/>
      <c r="H51" s="94"/>
      <c r="I51" s="94"/>
    </row>
    <row r="52" spans="1:9">
      <c r="B52" s="94"/>
      <c r="C52" s="94"/>
      <c r="D52" s="94"/>
      <c r="E52" s="94"/>
      <c r="F52" s="94"/>
      <c r="G52" s="94"/>
      <c r="H52" s="94"/>
      <c r="I52" s="94"/>
    </row>
    <row r="54" spans="1:9">
      <c r="A54" t="s">
        <v>118</v>
      </c>
      <c r="B54" s="94" t="s">
        <v>119</v>
      </c>
      <c r="C54" s="94"/>
      <c r="D54" s="94"/>
      <c r="E54" s="94"/>
      <c r="F54" s="94"/>
      <c r="G54" s="94"/>
      <c r="H54" s="94"/>
      <c r="I54" s="94"/>
    </row>
    <row r="55" spans="1:9">
      <c r="B55" s="94"/>
      <c r="C55" s="94"/>
      <c r="D55" s="94"/>
      <c r="E55" s="94"/>
      <c r="F55" s="94"/>
      <c r="G55" s="94"/>
      <c r="H55" s="94"/>
      <c r="I55" s="94"/>
    </row>
    <row r="57" spans="1:9">
      <c r="A57" t="s">
        <v>120</v>
      </c>
      <c r="B57" t="s">
        <v>103</v>
      </c>
    </row>
    <row r="59" spans="1:9">
      <c r="A59" t="s">
        <v>121</v>
      </c>
      <c r="B59" s="94" t="s">
        <v>122</v>
      </c>
      <c r="C59" s="94"/>
      <c r="D59" s="94"/>
      <c r="E59" s="94"/>
      <c r="F59" s="94"/>
      <c r="G59" s="94"/>
      <c r="H59" s="94"/>
      <c r="I59" s="94"/>
    </row>
    <row r="60" spans="1:9">
      <c r="B60" s="94"/>
      <c r="C60" s="94"/>
      <c r="D60" s="94"/>
      <c r="E60" s="94"/>
      <c r="F60" s="94"/>
      <c r="G60" s="94"/>
      <c r="H60" s="94"/>
      <c r="I60" s="94"/>
    </row>
    <row r="62" spans="1:9">
      <c r="A62" t="s">
        <v>123</v>
      </c>
      <c r="B62" t="s">
        <v>103</v>
      </c>
    </row>
    <row r="64" spans="1:9">
      <c r="A64" t="s">
        <v>124</v>
      </c>
      <c r="B64" t="s">
        <v>170</v>
      </c>
    </row>
    <row r="66" spans="1:9">
      <c r="A66" t="s">
        <v>125</v>
      </c>
      <c r="B66" s="94" t="s">
        <v>104</v>
      </c>
      <c r="C66" s="94"/>
      <c r="D66" s="94"/>
      <c r="E66" s="94"/>
      <c r="F66" s="94"/>
      <c r="G66" s="94"/>
      <c r="H66" s="94"/>
      <c r="I66" s="94"/>
    </row>
    <row r="67" spans="1:9">
      <c r="B67" s="82"/>
      <c r="C67" s="82"/>
      <c r="D67" s="82"/>
      <c r="E67" s="82"/>
      <c r="F67" s="82"/>
      <c r="G67" s="82"/>
      <c r="H67" s="82"/>
      <c r="I67" s="82"/>
    </row>
    <row r="68" spans="1:9">
      <c r="A68" t="s">
        <v>126</v>
      </c>
      <c r="B68" t="s">
        <v>105</v>
      </c>
    </row>
    <row r="70" spans="1:9">
      <c r="A70" s="18" t="s">
        <v>127</v>
      </c>
    </row>
    <row r="72" spans="1:9">
      <c r="A72" t="s">
        <v>158</v>
      </c>
      <c r="B72" t="s">
        <v>128</v>
      </c>
    </row>
    <row r="74" spans="1:9">
      <c r="A74" t="s">
        <v>129</v>
      </c>
      <c r="B74" s="94" t="s">
        <v>139</v>
      </c>
      <c r="C74" s="94"/>
      <c r="D74" s="94"/>
      <c r="E74" s="94"/>
      <c r="F74" s="94"/>
      <c r="G74" s="94"/>
      <c r="H74" s="94"/>
      <c r="I74" s="94"/>
    </row>
    <row r="75" spans="1:9">
      <c r="B75" s="94"/>
      <c r="C75" s="94"/>
      <c r="D75" s="94"/>
      <c r="E75" s="94"/>
      <c r="F75" s="94"/>
      <c r="G75" s="94"/>
      <c r="H75" s="94"/>
      <c r="I75" s="94"/>
    </row>
    <row r="76" spans="1:9">
      <c r="B76" s="94"/>
      <c r="C76" s="94"/>
      <c r="D76" s="94"/>
      <c r="E76" s="94"/>
      <c r="F76" s="94"/>
      <c r="G76" s="94"/>
      <c r="H76" s="94"/>
      <c r="I76" s="94"/>
    </row>
    <row r="77" spans="1:9">
      <c r="B77" s="94"/>
      <c r="C77" s="94"/>
      <c r="D77" s="94"/>
      <c r="E77" s="94"/>
      <c r="F77" s="94"/>
      <c r="G77" s="94"/>
      <c r="H77" s="94"/>
      <c r="I77" s="94"/>
    </row>
    <row r="79" spans="1:9">
      <c r="A79" t="s">
        <v>130</v>
      </c>
      <c r="B79" t="s">
        <v>131</v>
      </c>
    </row>
    <row r="81" spans="1:9">
      <c r="A81" s="18" t="s">
        <v>77</v>
      </c>
    </row>
    <row r="82" spans="1:9">
      <c r="A82" s="18"/>
    </row>
    <row r="83" spans="1:9" ht="26.65" customHeight="1">
      <c r="A83" s="88" t="s">
        <v>153</v>
      </c>
      <c r="B83" s="96" t="s">
        <v>171</v>
      </c>
      <c r="C83" s="97"/>
      <c r="D83" s="97"/>
      <c r="E83" s="97"/>
      <c r="F83" s="97"/>
      <c r="G83" s="97"/>
      <c r="H83" s="97"/>
      <c r="I83" s="97"/>
    </row>
    <row r="84" spans="1:9" ht="26.65" customHeight="1">
      <c r="A84" s="88"/>
      <c r="B84" s="89"/>
      <c r="C84" s="90"/>
      <c r="D84" s="90"/>
      <c r="E84" s="90"/>
      <c r="F84" s="90"/>
      <c r="G84" s="90"/>
      <c r="H84" s="90"/>
      <c r="I84" s="90"/>
    </row>
    <row r="85" spans="1:9" ht="27" customHeight="1">
      <c r="A85" s="88" t="s">
        <v>132</v>
      </c>
      <c r="B85" s="96" t="s">
        <v>155</v>
      </c>
      <c r="C85" s="98"/>
      <c r="D85" s="98"/>
      <c r="E85" s="98"/>
      <c r="F85" s="98"/>
      <c r="G85" s="98"/>
      <c r="H85" s="98"/>
      <c r="I85" s="98"/>
    </row>
    <row r="87" spans="1:9">
      <c r="A87" t="s">
        <v>154</v>
      </c>
      <c r="B87" s="95" t="s">
        <v>156</v>
      </c>
      <c r="C87" s="95"/>
      <c r="D87" s="95"/>
      <c r="E87" s="95"/>
      <c r="F87" s="95"/>
      <c r="G87" s="95"/>
      <c r="H87" s="95"/>
      <c r="I87" s="95"/>
    </row>
    <row r="88" spans="1:9">
      <c r="B88" s="95"/>
      <c r="C88" s="95"/>
      <c r="D88" s="95"/>
      <c r="E88" s="95"/>
      <c r="F88" s="95"/>
      <c r="G88" s="95"/>
      <c r="H88" s="95"/>
      <c r="I88" s="95"/>
    </row>
    <row r="89" spans="1:9">
      <c r="B89" s="95"/>
      <c r="C89" s="95"/>
      <c r="D89" s="95"/>
      <c r="E89" s="95"/>
      <c r="F89" s="95"/>
      <c r="G89" s="95"/>
      <c r="H89" s="95"/>
      <c r="I89" s="95"/>
    </row>
    <row r="90" spans="1:9">
      <c r="B90" s="91"/>
      <c r="C90" s="91"/>
      <c r="D90" s="91"/>
      <c r="E90" s="91"/>
      <c r="F90" s="91"/>
      <c r="G90" s="91"/>
      <c r="H90" s="91"/>
      <c r="I90" s="91"/>
    </row>
    <row r="91" spans="1:9" ht="31.9" customHeight="1">
      <c r="A91" s="28" t="s">
        <v>157</v>
      </c>
      <c r="B91" s="95" t="s">
        <v>159</v>
      </c>
      <c r="C91" s="95"/>
      <c r="D91" s="95"/>
      <c r="E91" s="95"/>
      <c r="F91" s="95"/>
      <c r="G91" s="95"/>
      <c r="H91" s="95"/>
      <c r="I91" s="95"/>
    </row>
    <row r="93" spans="1:9">
      <c r="A93" s="94" t="s">
        <v>163</v>
      </c>
      <c r="B93" s="94"/>
      <c r="C93" s="94"/>
      <c r="D93" s="94"/>
      <c r="E93" s="94"/>
      <c r="F93" s="94"/>
      <c r="G93" s="94"/>
      <c r="H93" s="94"/>
      <c r="I93" s="94"/>
    </row>
    <row r="94" spans="1:9">
      <c r="A94" s="94"/>
      <c r="B94" s="94"/>
      <c r="C94" s="94"/>
      <c r="D94" s="94"/>
      <c r="E94" s="94"/>
      <c r="F94" s="94"/>
      <c r="G94" s="94"/>
      <c r="H94" s="94"/>
      <c r="I94" s="94"/>
    </row>
    <row r="95" spans="1:9">
      <c r="A95" s="94"/>
      <c r="B95" s="94"/>
      <c r="C95" s="94"/>
      <c r="D95" s="94"/>
      <c r="E95" s="94"/>
      <c r="F95" s="94"/>
      <c r="G95" s="94"/>
      <c r="H95" s="94"/>
      <c r="I95" s="94"/>
    </row>
    <row r="96" spans="1:9">
      <c r="A96" s="94"/>
      <c r="B96" s="94"/>
      <c r="C96" s="94"/>
      <c r="D96" s="94"/>
      <c r="E96" s="94"/>
      <c r="F96" s="94"/>
      <c r="G96" s="94"/>
      <c r="H96" s="94"/>
      <c r="I96" s="94"/>
    </row>
  </sheetData>
  <sheetProtection selectLockedCells="1" selectUnlockedCells="1"/>
  <mergeCells count="16">
    <mergeCell ref="A93:I96"/>
    <mergeCell ref="B51:I52"/>
    <mergeCell ref="B54:I55"/>
    <mergeCell ref="B59:I60"/>
    <mergeCell ref="B66:I66"/>
    <mergeCell ref="B74:I77"/>
    <mergeCell ref="B87:I89"/>
    <mergeCell ref="B83:I83"/>
    <mergeCell ref="B85:I85"/>
    <mergeCell ref="B91:I91"/>
    <mergeCell ref="B36:I41"/>
    <mergeCell ref="B43:I49"/>
    <mergeCell ref="B31:I32"/>
    <mergeCell ref="A4:I8"/>
    <mergeCell ref="B24:I25"/>
    <mergeCell ref="B20:I22"/>
  </mergeCells>
  <pageMargins left="0.7" right="0.7" top="0.25" bottom="0.25" header="0.3" footer="0.3"/>
  <pageSetup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sheetPr codeName="Sheet2">
    <tabColor rgb="FFFFFF00"/>
  </sheetPr>
  <dimension ref="A1:I103"/>
  <sheetViews>
    <sheetView view="pageLayout" topLeftCell="C69" zoomScale="85" zoomScaleNormal="100" zoomScaleSheetLayoutView="100" zoomScalePageLayoutView="85" workbookViewId="0">
      <selection activeCell="G3" sqref="G3"/>
    </sheetView>
  </sheetViews>
  <sheetFormatPr defaultRowHeight="15"/>
  <cols>
    <col min="1" max="1" width="4.28515625" customWidth="1"/>
    <col min="2" max="2" width="66.5703125" customWidth="1"/>
    <col min="3" max="3" width="9.28515625" customWidth="1"/>
    <col min="4" max="5" width="11.28515625" customWidth="1"/>
    <col min="6" max="7" width="13.5703125" customWidth="1"/>
    <col min="8" max="8" width="12.5703125" customWidth="1"/>
    <col min="9" max="9" width="13.28515625" bestFit="1" customWidth="1"/>
  </cols>
  <sheetData>
    <row r="1" spans="1:9" ht="15.75">
      <c r="A1" s="23" t="s">
        <v>91</v>
      </c>
      <c r="B1" s="23"/>
      <c r="C1" s="23"/>
      <c r="D1" s="23"/>
      <c r="E1" s="23"/>
      <c r="F1" s="23"/>
      <c r="G1" s="23"/>
      <c r="H1" s="36"/>
      <c r="I1" s="36"/>
    </row>
    <row r="2" spans="1:9" ht="15.75">
      <c r="A2" s="23" t="s">
        <v>18</v>
      </c>
      <c r="B2" s="23"/>
      <c r="C2" s="23"/>
      <c r="D2" s="23"/>
      <c r="E2" s="23"/>
      <c r="F2" s="23"/>
      <c r="G2" s="23"/>
      <c r="H2" s="36"/>
      <c r="I2" s="36"/>
    </row>
    <row r="3" spans="1:9" ht="15.75">
      <c r="A3" s="23"/>
      <c r="B3" s="23"/>
      <c r="C3" s="23"/>
      <c r="D3" s="23"/>
      <c r="E3" s="23"/>
      <c r="F3" s="23"/>
      <c r="G3" s="23"/>
      <c r="H3" s="36"/>
      <c r="I3" s="36"/>
    </row>
    <row r="4" spans="1:9">
      <c r="A4" s="18" t="s">
        <v>75</v>
      </c>
    </row>
    <row r="5" spans="1:9">
      <c r="A5" s="24">
        <v>1</v>
      </c>
      <c r="B5" s="7" t="s">
        <v>19</v>
      </c>
      <c r="C5" s="110"/>
      <c r="D5" s="111"/>
      <c r="E5" s="111"/>
      <c r="F5" s="111"/>
      <c r="G5" s="112"/>
    </row>
    <row r="6" spans="1:9">
      <c r="A6" s="24">
        <v>2</v>
      </c>
      <c r="B6" s="7" t="s">
        <v>0</v>
      </c>
      <c r="C6" s="114"/>
      <c r="D6" s="114"/>
      <c r="E6" s="114"/>
      <c r="F6" s="114"/>
      <c r="G6" s="114"/>
    </row>
    <row r="7" spans="1:9">
      <c r="A7" s="24">
        <v>3</v>
      </c>
      <c r="B7" s="7" t="s">
        <v>21</v>
      </c>
      <c r="C7" s="115"/>
      <c r="D7" s="116"/>
      <c r="E7" s="116"/>
      <c r="F7" s="116"/>
      <c r="G7" s="117"/>
    </row>
    <row r="8" spans="1:9">
      <c r="A8" s="24">
        <v>4</v>
      </c>
      <c r="B8" s="7" t="s">
        <v>135</v>
      </c>
      <c r="C8" s="115"/>
      <c r="D8" s="116"/>
      <c r="E8" s="116"/>
      <c r="F8" s="116"/>
      <c r="G8" s="117"/>
    </row>
    <row r="9" spans="1:9">
      <c r="A9" s="24">
        <v>5</v>
      </c>
      <c r="B9" s="7" t="s">
        <v>92</v>
      </c>
      <c r="C9" s="118" t="s">
        <v>28</v>
      </c>
      <c r="D9" s="119"/>
      <c r="E9" s="119"/>
      <c r="F9" s="119"/>
      <c r="G9" s="120"/>
    </row>
    <row r="10" spans="1:9" ht="14.45" customHeight="1">
      <c r="A10" s="24">
        <v>6</v>
      </c>
      <c r="B10" s="7" t="s">
        <v>27</v>
      </c>
      <c r="C10" s="53"/>
      <c r="D10" s="126" t="s">
        <v>90</v>
      </c>
      <c r="E10" s="127"/>
      <c r="F10" s="128"/>
      <c r="G10" s="75"/>
      <c r="H10" s="124"/>
      <c r="I10" s="125"/>
    </row>
    <row r="11" spans="1:9" ht="14.45" customHeight="1">
      <c r="A11" s="24">
        <v>7</v>
      </c>
      <c r="B11" s="7" t="s">
        <v>137</v>
      </c>
      <c r="C11" s="8" t="e">
        <f>+G69</f>
        <v>#DIV/0!</v>
      </c>
      <c r="D11" s="126"/>
      <c r="E11" s="127"/>
      <c r="F11" s="128">
        <f>F10</f>
        <v>0</v>
      </c>
      <c r="G11" s="76">
        <f>G10</f>
        <v>0</v>
      </c>
      <c r="H11" s="124"/>
      <c r="I11" s="125"/>
    </row>
    <row r="12" spans="1:9" ht="14.45" customHeight="1">
      <c r="A12" s="24">
        <v>8</v>
      </c>
      <c r="B12" s="7" t="s">
        <v>138</v>
      </c>
      <c r="C12" s="8" t="e">
        <f>+C10+C11</f>
        <v>#DIV/0!</v>
      </c>
      <c r="D12" s="126"/>
      <c r="E12" s="127"/>
      <c r="F12" s="128">
        <f>F10</f>
        <v>0</v>
      </c>
      <c r="G12" s="76">
        <f>G10</f>
        <v>0</v>
      </c>
      <c r="H12" s="124"/>
      <c r="I12" s="125"/>
    </row>
    <row r="13" spans="1:9" ht="14.45" customHeight="1">
      <c r="A13" s="24">
        <v>9</v>
      </c>
      <c r="B13" s="7" t="s">
        <v>102</v>
      </c>
      <c r="C13" s="113"/>
      <c r="D13" s="113"/>
      <c r="E13" s="113"/>
      <c r="F13" s="113"/>
      <c r="G13" s="113"/>
    </row>
    <row r="14" spans="1:9">
      <c r="A14" s="24">
        <v>10</v>
      </c>
      <c r="B14" s="7" t="s">
        <v>97</v>
      </c>
      <c r="C14" s="113"/>
      <c r="D14" s="113"/>
      <c r="E14" s="113"/>
      <c r="F14" s="113"/>
      <c r="G14" s="113"/>
    </row>
    <row r="15" spans="1:9">
      <c r="A15" s="24">
        <v>11</v>
      </c>
      <c r="B15" s="7" t="s">
        <v>100</v>
      </c>
      <c r="C15" s="113"/>
      <c r="D15" s="113"/>
      <c r="E15" s="113"/>
      <c r="F15" s="113"/>
      <c r="G15" s="113"/>
    </row>
    <row r="16" spans="1:9">
      <c r="A16" s="24">
        <v>12</v>
      </c>
      <c r="B16" s="7" t="s">
        <v>100</v>
      </c>
      <c r="C16" s="113"/>
      <c r="D16" s="113"/>
      <c r="E16" s="113"/>
      <c r="F16" s="113"/>
      <c r="G16" s="113"/>
    </row>
    <row r="17" spans="1:9">
      <c r="A17" s="24">
        <v>13</v>
      </c>
      <c r="B17" s="7" t="s">
        <v>100</v>
      </c>
      <c r="C17" s="113"/>
      <c r="D17" s="113"/>
      <c r="E17" s="113"/>
      <c r="F17" s="113"/>
      <c r="G17" s="113"/>
    </row>
    <row r="18" spans="1:9">
      <c r="A18" s="24">
        <f>A17+1</f>
        <v>14</v>
      </c>
      <c r="B18" s="7" t="s">
        <v>100</v>
      </c>
      <c r="C18" s="113"/>
      <c r="D18" s="113"/>
      <c r="E18" s="113"/>
      <c r="F18" s="113"/>
      <c r="G18" s="113"/>
    </row>
    <row r="19" spans="1:9" s="50" customFormat="1">
      <c r="A19" s="58"/>
      <c r="B19" s="59"/>
      <c r="C19" s="60"/>
      <c r="D19" s="60"/>
      <c r="E19" s="60"/>
      <c r="F19" s="60"/>
      <c r="G19" s="60"/>
    </row>
    <row r="20" spans="1:9" s="50" customFormat="1">
      <c r="A20" s="58"/>
      <c r="B20" s="59"/>
      <c r="C20" s="60"/>
      <c r="D20" s="60"/>
      <c r="E20" s="60"/>
      <c r="F20" s="60"/>
      <c r="G20" s="60"/>
    </row>
    <row r="22" spans="1:9">
      <c r="A22" s="18" t="s">
        <v>76</v>
      </c>
    </row>
    <row r="23" spans="1:9">
      <c r="A23" s="2"/>
      <c r="B23" s="4" t="s">
        <v>4</v>
      </c>
      <c r="C23" s="4" t="s">
        <v>5</v>
      </c>
      <c r="D23" s="4" t="s">
        <v>6</v>
      </c>
      <c r="E23" s="4" t="s">
        <v>7</v>
      </c>
      <c r="F23" s="4" t="s">
        <v>8</v>
      </c>
      <c r="G23" s="4" t="s">
        <v>9</v>
      </c>
      <c r="H23" s="4" t="s">
        <v>10</v>
      </c>
      <c r="I23" s="4" t="s">
        <v>11</v>
      </c>
    </row>
    <row r="24" spans="1:9">
      <c r="A24" s="21"/>
      <c r="B24" s="6"/>
      <c r="C24" s="6"/>
      <c r="D24" s="6"/>
      <c r="E24" s="6"/>
      <c r="F24" s="6" t="s">
        <v>22</v>
      </c>
      <c r="G24" s="6" t="s">
        <v>22</v>
      </c>
      <c r="H24" s="6" t="s">
        <v>175</v>
      </c>
      <c r="I24" s="6" t="s">
        <v>175</v>
      </c>
    </row>
    <row r="25" spans="1:9">
      <c r="A25" s="21"/>
      <c r="B25" s="6" t="s">
        <v>86</v>
      </c>
      <c r="C25" s="6"/>
      <c r="D25" s="6" t="s">
        <v>16</v>
      </c>
      <c r="E25" s="6" t="s">
        <v>1</v>
      </c>
      <c r="F25" s="6" t="s">
        <v>23</v>
      </c>
      <c r="G25" s="6" t="s">
        <v>17</v>
      </c>
      <c r="H25" s="6" t="s">
        <v>29</v>
      </c>
      <c r="I25" s="6" t="s">
        <v>29</v>
      </c>
    </row>
    <row r="26" spans="1:9">
      <c r="A26" s="21"/>
      <c r="B26" s="99" t="s">
        <v>136</v>
      </c>
      <c r="C26" s="6" t="s">
        <v>1</v>
      </c>
      <c r="D26" s="6" t="s">
        <v>1</v>
      </c>
      <c r="E26" s="6" t="s">
        <v>89</v>
      </c>
      <c r="F26" s="6" t="s">
        <v>24</v>
      </c>
      <c r="G26" s="6" t="s">
        <v>25</v>
      </c>
      <c r="H26" s="6" t="s">
        <v>32</v>
      </c>
      <c r="I26" s="6" t="s">
        <v>30</v>
      </c>
    </row>
    <row r="27" spans="1:9">
      <c r="A27" s="3"/>
      <c r="B27" s="100"/>
      <c r="C27" s="5" t="s">
        <v>88</v>
      </c>
      <c r="D27" s="5" t="s">
        <v>88</v>
      </c>
      <c r="E27" s="5" t="s">
        <v>20</v>
      </c>
      <c r="F27" s="5" t="s">
        <v>93</v>
      </c>
      <c r="G27" s="22" t="s">
        <v>26</v>
      </c>
      <c r="H27" s="22" t="s">
        <v>101</v>
      </c>
      <c r="I27" s="27" t="s">
        <v>31</v>
      </c>
    </row>
    <row r="28" spans="1:9">
      <c r="A28" s="24">
        <v>1</v>
      </c>
      <c r="B28" s="52"/>
      <c r="C28" s="53"/>
      <c r="D28" s="8">
        <v>9</v>
      </c>
      <c r="E28" s="8">
        <f>IF(D28-C28&gt;0,D28-C28,0)</f>
        <v>9</v>
      </c>
      <c r="F28" s="54"/>
      <c r="G28" s="8">
        <f>ROUND(+E28*F28,2)</f>
        <v>0</v>
      </c>
      <c r="H28" s="55"/>
      <c r="I28" s="8">
        <f>G28*H28</f>
        <v>0</v>
      </c>
    </row>
    <row r="29" spans="1:9">
      <c r="A29" s="24">
        <v>2</v>
      </c>
      <c r="B29" s="52"/>
      <c r="C29" s="53"/>
      <c r="D29" s="8">
        <v>9</v>
      </c>
      <c r="E29" s="8">
        <f t="shared" ref="E29:E47" si="0">IF(D29-C29&gt;0,D29-C29,0)</f>
        <v>9</v>
      </c>
      <c r="F29" s="54"/>
      <c r="G29" s="8">
        <f t="shared" ref="G29:G46" si="1">ROUND(+E29*F29,2)</f>
        <v>0</v>
      </c>
      <c r="H29" s="55"/>
      <c r="I29" s="8">
        <f t="shared" ref="I29:I46" si="2">G29*H29</f>
        <v>0</v>
      </c>
    </row>
    <row r="30" spans="1:9">
      <c r="A30" s="24">
        <v>3</v>
      </c>
      <c r="B30" s="52"/>
      <c r="C30" s="53"/>
      <c r="D30" s="8">
        <v>9</v>
      </c>
      <c r="E30" s="8">
        <f t="shared" si="0"/>
        <v>9</v>
      </c>
      <c r="F30" s="54"/>
      <c r="G30" s="8">
        <f t="shared" si="1"/>
        <v>0</v>
      </c>
      <c r="H30" s="55"/>
      <c r="I30" s="8">
        <f t="shared" si="2"/>
        <v>0</v>
      </c>
    </row>
    <row r="31" spans="1:9">
      <c r="A31" s="24">
        <v>4</v>
      </c>
      <c r="B31" s="52"/>
      <c r="C31" s="53"/>
      <c r="D31" s="8">
        <v>9</v>
      </c>
      <c r="E31" s="8">
        <f t="shared" si="0"/>
        <v>9</v>
      </c>
      <c r="F31" s="54"/>
      <c r="G31" s="8">
        <f t="shared" si="1"/>
        <v>0</v>
      </c>
      <c r="H31" s="55"/>
      <c r="I31" s="8">
        <f t="shared" si="2"/>
        <v>0</v>
      </c>
    </row>
    <row r="32" spans="1:9">
      <c r="A32" s="24">
        <v>5</v>
      </c>
      <c r="B32" s="52"/>
      <c r="C32" s="53"/>
      <c r="D32" s="8">
        <v>9</v>
      </c>
      <c r="E32" s="8">
        <f t="shared" si="0"/>
        <v>9</v>
      </c>
      <c r="F32" s="54"/>
      <c r="G32" s="8">
        <f t="shared" si="1"/>
        <v>0</v>
      </c>
      <c r="H32" s="55"/>
      <c r="I32" s="8">
        <f t="shared" si="2"/>
        <v>0</v>
      </c>
    </row>
    <row r="33" spans="1:9">
      <c r="A33" s="24">
        <v>6</v>
      </c>
      <c r="B33" s="52"/>
      <c r="C33" s="53"/>
      <c r="D33" s="8">
        <v>9</v>
      </c>
      <c r="E33" s="8">
        <f t="shared" si="0"/>
        <v>9</v>
      </c>
      <c r="F33" s="54"/>
      <c r="G33" s="8">
        <f t="shared" si="1"/>
        <v>0</v>
      </c>
      <c r="H33" s="55"/>
      <c r="I33" s="8">
        <f t="shared" si="2"/>
        <v>0</v>
      </c>
    </row>
    <row r="34" spans="1:9">
      <c r="A34" s="24">
        <v>7</v>
      </c>
      <c r="B34" s="52"/>
      <c r="C34" s="53"/>
      <c r="D34" s="8">
        <v>9</v>
      </c>
      <c r="E34" s="8">
        <f t="shared" si="0"/>
        <v>9</v>
      </c>
      <c r="F34" s="54"/>
      <c r="G34" s="8">
        <f t="shared" si="1"/>
        <v>0</v>
      </c>
      <c r="H34" s="55"/>
      <c r="I34" s="8">
        <f t="shared" si="2"/>
        <v>0</v>
      </c>
    </row>
    <row r="35" spans="1:9">
      <c r="A35" s="24">
        <v>8</v>
      </c>
      <c r="B35" s="52"/>
      <c r="C35" s="53"/>
      <c r="D35" s="8">
        <v>9</v>
      </c>
      <c r="E35" s="8">
        <f t="shared" si="0"/>
        <v>9</v>
      </c>
      <c r="F35" s="54"/>
      <c r="G35" s="8">
        <f t="shared" si="1"/>
        <v>0</v>
      </c>
      <c r="H35" s="55"/>
      <c r="I35" s="8">
        <f t="shared" si="2"/>
        <v>0</v>
      </c>
    </row>
    <row r="36" spans="1:9">
      <c r="A36" s="24">
        <v>9</v>
      </c>
      <c r="B36" s="52"/>
      <c r="C36" s="53"/>
      <c r="D36" s="8">
        <v>9</v>
      </c>
      <c r="E36" s="8">
        <f t="shared" si="0"/>
        <v>9</v>
      </c>
      <c r="F36" s="54"/>
      <c r="G36" s="8">
        <f t="shared" si="1"/>
        <v>0</v>
      </c>
      <c r="H36" s="55"/>
      <c r="I36" s="8">
        <f t="shared" si="2"/>
        <v>0</v>
      </c>
    </row>
    <row r="37" spans="1:9">
      <c r="A37" s="24">
        <v>10</v>
      </c>
      <c r="B37" s="52"/>
      <c r="C37" s="53"/>
      <c r="D37" s="8">
        <v>9</v>
      </c>
      <c r="E37" s="8">
        <f t="shared" si="0"/>
        <v>9</v>
      </c>
      <c r="F37" s="54"/>
      <c r="G37" s="8">
        <f t="shared" si="1"/>
        <v>0</v>
      </c>
      <c r="H37" s="55"/>
      <c r="I37" s="8">
        <f t="shared" si="2"/>
        <v>0</v>
      </c>
    </row>
    <row r="38" spans="1:9">
      <c r="A38" s="24">
        <v>11</v>
      </c>
      <c r="B38" s="52"/>
      <c r="C38" s="53"/>
      <c r="D38" s="8">
        <v>9</v>
      </c>
      <c r="E38" s="8">
        <f t="shared" si="0"/>
        <v>9</v>
      </c>
      <c r="F38" s="54"/>
      <c r="G38" s="8">
        <f t="shared" si="1"/>
        <v>0</v>
      </c>
      <c r="H38" s="55"/>
      <c r="I38" s="8">
        <f t="shared" si="2"/>
        <v>0</v>
      </c>
    </row>
    <row r="39" spans="1:9">
      <c r="A39" s="24">
        <v>12</v>
      </c>
      <c r="B39" s="52"/>
      <c r="C39" s="53"/>
      <c r="D39" s="8">
        <v>9</v>
      </c>
      <c r="E39" s="8">
        <f t="shared" si="0"/>
        <v>9</v>
      </c>
      <c r="F39" s="54"/>
      <c r="G39" s="8">
        <f t="shared" si="1"/>
        <v>0</v>
      </c>
      <c r="H39" s="55"/>
      <c r="I39" s="8">
        <f t="shared" si="2"/>
        <v>0</v>
      </c>
    </row>
    <row r="40" spans="1:9">
      <c r="A40" s="24">
        <v>13</v>
      </c>
      <c r="B40" s="52"/>
      <c r="C40" s="53"/>
      <c r="D40" s="8">
        <v>9</v>
      </c>
      <c r="E40" s="8">
        <f t="shared" si="0"/>
        <v>9</v>
      </c>
      <c r="F40" s="54"/>
      <c r="G40" s="8">
        <f t="shared" si="1"/>
        <v>0</v>
      </c>
      <c r="H40" s="55"/>
      <c r="I40" s="8">
        <f t="shared" si="2"/>
        <v>0</v>
      </c>
    </row>
    <row r="41" spans="1:9">
      <c r="A41" s="24">
        <v>14</v>
      </c>
      <c r="B41" s="52"/>
      <c r="C41" s="53"/>
      <c r="D41" s="8">
        <v>9</v>
      </c>
      <c r="E41" s="8">
        <f t="shared" si="0"/>
        <v>9</v>
      </c>
      <c r="F41" s="54"/>
      <c r="G41" s="8">
        <f t="shared" si="1"/>
        <v>0</v>
      </c>
      <c r="H41" s="55"/>
      <c r="I41" s="8">
        <f t="shared" si="2"/>
        <v>0</v>
      </c>
    </row>
    <row r="42" spans="1:9">
      <c r="A42" s="24">
        <v>15</v>
      </c>
      <c r="B42" s="52"/>
      <c r="C42" s="53"/>
      <c r="D42" s="8">
        <v>9</v>
      </c>
      <c r="E42" s="8">
        <f t="shared" si="0"/>
        <v>9</v>
      </c>
      <c r="F42" s="54"/>
      <c r="G42" s="8">
        <f t="shared" si="1"/>
        <v>0</v>
      </c>
      <c r="H42" s="55"/>
      <c r="I42" s="8">
        <f t="shared" si="2"/>
        <v>0</v>
      </c>
    </row>
    <row r="43" spans="1:9">
      <c r="A43" s="24">
        <v>16</v>
      </c>
      <c r="B43" s="52"/>
      <c r="C43" s="53"/>
      <c r="D43" s="8">
        <v>9</v>
      </c>
      <c r="E43" s="8">
        <f t="shared" si="0"/>
        <v>9</v>
      </c>
      <c r="F43" s="54"/>
      <c r="G43" s="8">
        <f t="shared" si="1"/>
        <v>0</v>
      </c>
      <c r="H43" s="55"/>
      <c r="I43" s="8">
        <f t="shared" si="2"/>
        <v>0</v>
      </c>
    </row>
    <row r="44" spans="1:9">
      <c r="A44" s="24">
        <v>17</v>
      </c>
      <c r="B44" s="52"/>
      <c r="C44" s="53"/>
      <c r="D44" s="8">
        <v>9</v>
      </c>
      <c r="E44" s="8">
        <f t="shared" si="0"/>
        <v>9</v>
      </c>
      <c r="F44" s="54"/>
      <c r="G44" s="8">
        <f t="shared" si="1"/>
        <v>0</v>
      </c>
      <c r="H44" s="55"/>
      <c r="I44" s="8">
        <f t="shared" si="2"/>
        <v>0</v>
      </c>
    </row>
    <row r="45" spans="1:9">
      <c r="A45" s="24">
        <v>18</v>
      </c>
      <c r="B45" s="52"/>
      <c r="C45" s="53"/>
      <c r="D45" s="8">
        <v>9</v>
      </c>
      <c r="E45" s="8">
        <f t="shared" si="0"/>
        <v>9</v>
      </c>
      <c r="F45" s="54"/>
      <c r="G45" s="8">
        <f t="shared" si="1"/>
        <v>0</v>
      </c>
      <c r="H45" s="55"/>
      <c r="I45" s="8">
        <f t="shared" si="2"/>
        <v>0</v>
      </c>
    </row>
    <row r="46" spans="1:9">
      <c r="A46" s="24">
        <v>19</v>
      </c>
      <c r="B46" s="52"/>
      <c r="C46" s="53"/>
      <c r="D46" s="8">
        <v>9</v>
      </c>
      <c r="E46" s="8">
        <f t="shared" si="0"/>
        <v>9</v>
      </c>
      <c r="F46" s="54"/>
      <c r="G46" s="8">
        <f t="shared" si="1"/>
        <v>0</v>
      </c>
      <c r="H46" s="55"/>
      <c r="I46" s="8">
        <f t="shared" si="2"/>
        <v>0</v>
      </c>
    </row>
    <row r="47" spans="1:9">
      <c r="A47" s="24">
        <f>A46+1</f>
        <v>20</v>
      </c>
      <c r="B47" s="52"/>
      <c r="C47" s="53"/>
      <c r="D47" s="8">
        <v>9</v>
      </c>
      <c r="E47" s="8">
        <f t="shared" si="0"/>
        <v>9</v>
      </c>
      <c r="F47" s="54"/>
      <c r="G47" s="8">
        <f t="shared" ref="G47" si="3">ROUND(+E47*F47,2)</f>
        <v>0</v>
      </c>
      <c r="H47" s="55"/>
      <c r="I47" s="8">
        <f t="shared" ref="I47" si="4">G47*H47</f>
        <v>0</v>
      </c>
    </row>
    <row r="48" spans="1:9">
      <c r="A48" s="37" t="s">
        <v>12</v>
      </c>
      <c r="B48" s="38" t="s">
        <v>168</v>
      </c>
      <c r="C48" s="77"/>
      <c r="D48" s="78"/>
      <c r="E48" s="78"/>
      <c r="F48" s="79"/>
      <c r="G48" s="80">
        <f>SUM(G28:G47)</f>
        <v>0</v>
      </c>
      <c r="H48" s="50"/>
      <c r="I48" s="80">
        <f>SUM(I28:I47)</f>
        <v>0</v>
      </c>
    </row>
    <row r="49" spans="1:9" s="50" customFormat="1">
      <c r="A49" s="61"/>
      <c r="B49" s="62"/>
      <c r="C49" s="63"/>
      <c r="D49" s="64"/>
      <c r="E49" s="64"/>
      <c r="F49" s="65"/>
      <c r="G49" s="66"/>
      <c r="I49" s="66"/>
    </row>
    <row r="50" spans="1:9" s="50" customFormat="1">
      <c r="A50" s="61"/>
      <c r="B50" s="62"/>
      <c r="C50" s="63"/>
      <c r="D50" s="64"/>
      <c r="E50" s="64"/>
      <c r="F50" s="65"/>
      <c r="G50" s="66"/>
      <c r="I50" s="66"/>
    </row>
    <row r="51" spans="1:9">
      <c r="C51" s="69"/>
      <c r="G51" s="1"/>
    </row>
    <row r="52" spans="1:9">
      <c r="A52" s="18" t="s">
        <v>172</v>
      </c>
      <c r="C52" s="17"/>
      <c r="G52" s="1"/>
    </row>
    <row r="53" spans="1:9">
      <c r="A53" s="25" t="s">
        <v>13</v>
      </c>
      <c r="B53" s="7" t="s">
        <v>2</v>
      </c>
      <c r="C53" s="121"/>
      <c r="D53" s="122"/>
      <c r="E53" s="122"/>
      <c r="F53" s="123"/>
      <c r="G53" s="8">
        <f>+G48*0.062</f>
        <v>0</v>
      </c>
    </row>
    <row r="54" spans="1:9">
      <c r="A54" s="24" t="s">
        <v>14</v>
      </c>
      <c r="B54" s="7" t="s">
        <v>3</v>
      </c>
      <c r="C54" s="121"/>
      <c r="D54" s="122"/>
      <c r="E54" s="122"/>
      <c r="F54" s="123"/>
      <c r="G54" s="8">
        <f>+G48*0.0145</f>
        <v>0</v>
      </c>
    </row>
    <row r="55" spans="1:9">
      <c r="A55" s="37" t="s">
        <v>15</v>
      </c>
      <c r="B55" s="38" t="s">
        <v>94</v>
      </c>
      <c r="C55" s="104"/>
      <c r="D55" s="105"/>
      <c r="E55" s="105"/>
      <c r="F55" s="106"/>
      <c r="G55" s="81">
        <f>SUM(G53:G54)</f>
        <v>0</v>
      </c>
    </row>
    <row r="56" spans="1:9">
      <c r="A56" s="37" t="s">
        <v>78</v>
      </c>
      <c r="B56" s="38" t="s">
        <v>173</v>
      </c>
      <c r="C56" s="104"/>
      <c r="D56" s="105"/>
      <c r="E56" s="105"/>
      <c r="F56" s="106"/>
      <c r="G56" s="81">
        <f>I48</f>
        <v>0</v>
      </c>
    </row>
    <row r="57" spans="1:9">
      <c r="A57" s="67" t="s">
        <v>79</v>
      </c>
      <c r="B57" s="68" t="s">
        <v>62</v>
      </c>
      <c r="C57" s="107"/>
      <c r="D57" s="108"/>
      <c r="E57" s="108"/>
      <c r="F57" s="109"/>
      <c r="G57" s="53">
        <v>0</v>
      </c>
    </row>
    <row r="58" spans="1:9">
      <c r="A58" s="72" t="s">
        <v>80</v>
      </c>
      <c r="B58" s="73" t="s">
        <v>62</v>
      </c>
      <c r="C58" s="101"/>
      <c r="D58" s="102"/>
      <c r="E58" s="102"/>
      <c r="F58" s="103"/>
      <c r="G58" s="53">
        <v>0</v>
      </c>
    </row>
    <row r="59" spans="1:9">
      <c r="A59" s="37" t="s">
        <v>81</v>
      </c>
      <c r="B59" s="38" t="s">
        <v>95</v>
      </c>
      <c r="C59" s="104"/>
      <c r="D59" s="105"/>
      <c r="E59" s="105"/>
      <c r="F59" s="106"/>
      <c r="G59" s="81">
        <f>SUM(G57:G58)</f>
        <v>0</v>
      </c>
    </row>
    <row r="60" spans="1:9">
      <c r="A60" s="12"/>
      <c r="B60" s="13"/>
      <c r="C60" s="10"/>
      <c r="D60" s="9"/>
      <c r="E60" s="9"/>
      <c r="F60" s="9"/>
      <c r="G60" s="14"/>
    </row>
    <row r="61" spans="1:9">
      <c r="A61" s="15" t="s">
        <v>77</v>
      </c>
      <c r="B61" s="15"/>
      <c r="C61" s="15"/>
      <c r="D61" s="15"/>
      <c r="E61" s="15"/>
      <c r="F61" s="15"/>
      <c r="G61" s="16"/>
    </row>
    <row r="62" spans="1:9">
      <c r="A62" s="5" t="s">
        <v>82</v>
      </c>
      <c r="B62" s="3" t="s">
        <v>174</v>
      </c>
      <c r="C62" s="32"/>
      <c r="D62" s="33"/>
      <c r="E62" s="33"/>
      <c r="F62" s="34"/>
      <c r="G62" s="11">
        <f>+G48+G55+G56+G59</f>
        <v>0</v>
      </c>
    </row>
    <row r="63" spans="1:9">
      <c r="A63" s="37" t="s">
        <v>83</v>
      </c>
      <c r="B63" s="38" t="s">
        <v>96</v>
      </c>
      <c r="C63" s="40"/>
      <c r="D63" s="41"/>
      <c r="E63" s="41"/>
      <c r="F63" s="42"/>
      <c r="G63" s="74">
        <f>SUM(G64:G68)</f>
        <v>0</v>
      </c>
    </row>
    <row r="64" spans="1:9">
      <c r="A64" s="24">
        <v>1</v>
      </c>
      <c r="B64" s="39" t="s">
        <v>98</v>
      </c>
      <c r="C64" s="56"/>
      <c r="D64" s="40"/>
      <c r="E64" s="41"/>
      <c r="F64" s="43" t="s">
        <v>164</v>
      </c>
      <c r="G64" s="57"/>
    </row>
    <row r="65" spans="1:7">
      <c r="A65" s="24">
        <v>2</v>
      </c>
      <c r="B65" s="39" t="s">
        <v>99</v>
      </c>
      <c r="C65" s="56"/>
      <c r="D65" s="40"/>
      <c r="E65" s="41"/>
      <c r="F65" s="43" t="s">
        <v>164</v>
      </c>
      <c r="G65" s="57"/>
    </row>
    <row r="66" spans="1:7">
      <c r="A66" s="24">
        <v>3</v>
      </c>
      <c r="B66" s="39" t="s">
        <v>99</v>
      </c>
      <c r="C66" s="56"/>
      <c r="D66" s="40"/>
      <c r="E66" s="41"/>
      <c r="F66" s="43" t="s">
        <v>164</v>
      </c>
      <c r="G66" s="57"/>
    </row>
    <row r="67" spans="1:7">
      <c r="A67" s="24">
        <v>4</v>
      </c>
      <c r="B67" s="39" t="s">
        <v>99</v>
      </c>
      <c r="C67" s="56"/>
      <c r="D67" s="40"/>
      <c r="E67" s="41"/>
      <c r="F67" s="43" t="s">
        <v>164</v>
      </c>
      <c r="G67" s="57"/>
    </row>
    <row r="68" spans="1:7">
      <c r="A68" s="24">
        <f>A67+1</f>
        <v>5</v>
      </c>
      <c r="B68" s="39" t="s">
        <v>99</v>
      </c>
      <c r="C68" s="56"/>
      <c r="D68" s="40"/>
      <c r="E68" s="41"/>
      <c r="F68" s="43" t="s">
        <v>164</v>
      </c>
      <c r="G68" s="57"/>
    </row>
    <row r="69" spans="1:7" ht="15.75" thickBot="1">
      <c r="A69" s="26" t="s">
        <v>84</v>
      </c>
      <c r="B69" s="19" t="s">
        <v>85</v>
      </c>
      <c r="C69" s="29"/>
      <c r="D69" s="30"/>
      <c r="E69" s="30"/>
      <c r="F69" s="31"/>
      <c r="G69" s="20" t="e">
        <f>ROUND(G62/G63,2)</f>
        <v>#DIV/0!</v>
      </c>
    </row>
    <row r="70" spans="1:7" ht="15.75" thickTop="1">
      <c r="A70" s="69"/>
      <c r="B70" s="70"/>
      <c r="C70" s="70"/>
      <c r="D70" s="70"/>
      <c r="E70" s="70"/>
      <c r="F70" s="70"/>
      <c r="G70" s="71"/>
    </row>
    <row r="71" spans="1:7">
      <c r="A71" s="69"/>
      <c r="B71" s="70"/>
      <c r="C71" s="70"/>
      <c r="D71" s="70"/>
      <c r="E71" s="70"/>
      <c r="F71" s="70"/>
      <c r="G71" s="71"/>
    </row>
    <row r="73" spans="1:7" ht="14.45" customHeight="1">
      <c r="A73" t="s">
        <v>165</v>
      </c>
    </row>
    <row r="74" spans="1:7" ht="14.45" customHeight="1">
      <c r="A74" t="s">
        <v>61</v>
      </c>
      <c r="B74" s="28"/>
      <c r="C74" s="28"/>
      <c r="D74" s="28"/>
      <c r="E74" s="28"/>
      <c r="F74" s="28"/>
      <c r="G74" s="28"/>
    </row>
    <row r="75" spans="1:7">
      <c r="B75" s="28"/>
      <c r="C75" s="28"/>
      <c r="D75" s="28"/>
      <c r="E75" s="28"/>
      <c r="F75" s="28"/>
      <c r="G75" s="28"/>
    </row>
    <row r="80" spans="1:7">
      <c r="A80" t="s">
        <v>54</v>
      </c>
    </row>
    <row r="81" spans="1:1">
      <c r="A81" t="s">
        <v>1</v>
      </c>
    </row>
    <row r="83" spans="1:1">
      <c r="A83" t="s">
        <v>33</v>
      </c>
    </row>
    <row r="84" spans="1:1">
      <c r="A84" t="s">
        <v>34</v>
      </c>
    </row>
    <row r="85" spans="1:1">
      <c r="A85" t="s">
        <v>35</v>
      </c>
    </row>
    <row r="86" spans="1:1">
      <c r="A86" t="s">
        <v>36</v>
      </c>
    </row>
    <row r="87" spans="1:1">
      <c r="A87" t="s">
        <v>37</v>
      </c>
    </row>
    <row r="88" spans="1:1">
      <c r="A88" t="s">
        <v>38</v>
      </c>
    </row>
    <row r="89" spans="1:1">
      <c r="A89" t="s">
        <v>39</v>
      </c>
    </row>
    <row r="90" spans="1:1">
      <c r="A90" t="s">
        <v>40</v>
      </c>
    </row>
    <row r="91" spans="1:1">
      <c r="A91" t="s">
        <v>41</v>
      </c>
    </row>
    <row r="92" spans="1:1">
      <c r="A92" t="s">
        <v>42</v>
      </c>
    </row>
    <row r="93" spans="1:1">
      <c r="A93" t="s">
        <v>43</v>
      </c>
    </row>
    <row r="94" spans="1:1">
      <c r="A94" t="s">
        <v>44</v>
      </c>
    </row>
    <row r="95" spans="1:1">
      <c r="A95" t="s">
        <v>45</v>
      </c>
    </row>
    <row r="96" spans="1:1">
      <c r="A96" t="s">
        <v>46</v>
      </c>
    </row>
    <row r="97" spans="1:1">
      <c r="A97" t="s">
        <v>47</v>
      </c>
    </row>
    <row r="98" spans="1:1">
      <c r="A98" t="s">
        <v>48</v>
      </c>
    </row>
    <row r="99" spans="1:1">
      <c r="A99" t="s">
        <v>49</v>
      </c>
    </row>
    <row r="100" spans="1:1">
      <c r="A100" t="s">
        <v>50</v>
      </c>
    </row>
    <row r="101" spans="1:1">
      <c r="A101" t="s">
        <v>51</v>
      </c>
    </row>
    <row r="102" spans="1:1">
      <c r="A102" t="s">
        <v>52</v>
      </c>
    </row>
    <row r="103" spans="1:1">
      <c r="A103" t="s">
        <v>53</v>
      </c>
    </row>
  </sheetData>
  <mergeCells count="25">
    <mergeCell ref="C8:G8"/>
    <mergeCell ref="C14:G14"/>
    <mergeCell ref="C53:F53"/>
    <mergeCell ref="H10:I10"/>
    <mergeCell ref="H11:I11"/>
    <mergeCell ref="H12:I12"/>
    <mergeCell ref="D10:F10"/>
    <mergeCell ref="D11:F11"/>
    <mergeCell ref="D12:F12"/>
    <mergeCell ref="B26:B27"/>
    <mergeCell ref="C58:F58"/>
    <mergeCell ref="C59:F59"/>
    <mergeCell ref="C57:F57"/>
    <mergeCell ref="C5:G5"/>
    <mergeCell ref="C13:G13"/>
    <mergeCell ref="C15:G15"/>
    <mergeCell ref="C16:G16"/>
    <mergeCell ref="C17:G17"/>
    <mergeCell ref="C6:G6"/>
    <mergeCell ref="C7:G7"/>
    <mergeCell ref="C9:G9"/>
    <mergeCell ref="C18:G18"/>
    <mergeCell ref="C54:F54"/>
    <mergeCell ref="C55:F55"/>
    <mergeCell ref="C56:F56"/>
  </mergeCells>
  <dataValidations count="2">
    <dataValidation type="list" allowBlank="1" showInputMessage="1" showErrorMessage="1" sqref="C64:C68 C13:G20">
      <formula1>$A$83:$A$103</formula1>
    </dataValidation>
    <dataValidation type="list" allowBlank="1" showInputMessage="1" showErrorMessage="1" sqref="G10">
      <formula1>$A$80:$A$81</formula1>
    </dataValidation>
  </dataValidations>
  <printOptions horizontalCentered="1"/>
  <pageMargins left="0.03" right="0.03" top="0.25" bottom="0.5" header="0.3" footer="0.3"/>
  <pageSetup scale="65" orientation="portrait" r:id="rId1"/>
  <drawing r:id="rId2"/>
  <legacyDrawing r:id="rId3"/>
</worksheet>
</file>

<file path=xl/worksheets/sheet3.xml><?xml version="1.0" encoding="utf-8"?>
<worksheet xmlns="http://schemas.openxmlformats.org/spreadsheetml/2006/main" xmlns:r="http://schemas.openxmlformats.org/officeDocument/2006/relationships">
  <sheetPr codeName="Sheet4">
    <tabColor theme="4"/>
  </sheetPr>
  <dimension ref="A1:I40"/>
  <sheetViews>
    <sheetView tabSelected="1" view="pageLayout" topLeftCell="A24" zoomScaleNormal="100" zoomScaleSheetLayoutView="80" workbookViewId="0">
      <selection activeCell="A18" sqref="A18:I21"/>
    </sheetView>
  </sheetViews>
  <sheetFormatPr defaultRowHeight="15"/>
  <cols>
    <col min="1" max="1" width="11.28515625" customWidth="1"/>
  </cols>
  <sheetData>
    <row r="1" spans="1:9">
      <c r="A1" s="84" t="s">
        <v>63</v>
      </c>
      <c r="B1" s="36"/>
      <c r="C1" s="36"/>
      <c r="D1" s="36"/>
      <c r="E1" s="36"/>
      <c r="F1" s="36"/>
      <c r="G1" s="36"/>
      <c r="H1" s="36"/>
      <c r="I1" s="36"/>
    </row>
    <row r="2" spans="1:9">
      <c r="A2" s="84" t="s">
        <v>141</v>
      </c>
      <c r="B2" s="36"/>
      <c r="C2" s="36"/>
      <c r="D2" s="36"/>
      <c r="E2" s="36"/>
      <c r="F2" s="36"/>
      <c r="G2" s="36"/>
      <c r="H2" s="36"/>
      <c r="I2" s="36"/>
    </row>
    <row r="3" spans="1:9" ht="8.65" customHeight="1"/>
    <row r="4" spans="1:9">
      <c r="A4" s="129" t="s">
        <v>142</v>
      </c>
      <c r="B4" s="129"/>
      <c r="C4" s="129"/>
      <c r="D4" s="129"/>
      <c r="E4" s="129"/>
      <c r="F4" s="129"/>
      <c r="G4" s="129"/>
      <c r="H4" s="129"/>
      <c r="I4" s="129"/>
    </row>
    <row r="5" spans="1:9">
      <c r="A5" s="129"/>
      <c r="B5" s="129"/>
      <c r="C5" s="129"/>
      <c r="D5" s="129"/>
      <c r="E5" s="129"/>
      <c r="F5" s="129"/>
      <c r="G5" s="129"/>
      <c r="H5" s="129"/>
      <c r="I5" s="129"/>
    </row>
    <row r="6" spans="1:9" ht="36" customHeight="1">
      <c r="A6" s="129"/>
      <c r="B6" s="129"/>
      <c r="C6" s="129"/>
      <c r="D6" s="129"/>
      <c r="E6" s="129"/>
      <c r="F6" s="129"/>
      <c r="G6" s="129"/>
      <c r="H6" s="129"/>
      <c r="I6" s="129"/>
    </row>
    <row r="8" spans="1:9">
      <c r="A8" s="94" t="s">
        <v>106</v>
      </c>
      <c r="B8" s="94"/>
      <c r="C8" s="94"/>
      <c r="D8" s="94"/>
      <c r="E8" s="94"/>
      <c r="F8" s="94"/>
      <c r="G8" s="94"/>
      <c r="H8" s="94"/>
      <c r="I8" s="94"/>
    </row>
    <row r="9" spans="1:9">
      <c r="A9" s="94"/>
      <c r="B9" s="94"/>
      <c r="C9" s="94"/>
      <c r="D9" s="94"/>
      <c r="E9" s="94"/>
      <c r="F9" s="94"/>
      <c r="G9" s="94"/>
      <c r="H9" s="94"/>
      <c r="I9" s="94"/>
    </row>
    <row r="10" spans="1:9">
      <c r="A10" s="94"/>
      <c r="B10" s="94"/>
      <c r="C10" s="94"/>
      <c r="D10" s="94"/>
      <c r="E10" s="94"/>
      <c r="F10" s="94"/>
      <c r="G10" s="94"/>
      <c r="H10" s="94"/>
      <c r="I10" s="94"/>
    </row>
    <row r="11" spans="1:9" ht="9.4" customHeight="1"/>
    <row r="12" spans="1:9">
      <c r="A12" s="94" t="s">
        <v>143</v>
      </c>
      <c r="B12" s="94"/>
      <c r="C12" s="94"/>
      <c r="D12" s="94"/>
      <c r="E12" s="94"/>
      <c r="F12" s="94"/>
      <c r="G12" s="94"/>
      <c r="H12" s="94"/>
      <c r="I12" s="94"/>
    </row>
    <row r="13" spans="1:9">
      <c r="A13" s="94"/>
      <c r="B13" s="94"/>
      <c r="C13" s="94"/>
      <c r="D13" s="94"/>
      <c r="E13" s="94"/>
      <c r="F13" s="94"/>
      <c r="G13" s="94"/>
      <c r="H13" s="94"/>
      <c r="I13" s="94"/>
    </row>
    <row r="14" spans="1:9">
      <c r="A14" s="94"/>
      <c r="B14" s="94"/>
      <c r="C14" s="94"/>
      <c r="D14" s="94"/>
      <c r="E14" s="94"/>
      <c r="F14" s="94"/>
      <c r="G14" s="94"/>
      <c r="H14" s="94"/>
      <c r="I14" s="94"/>
    </row>
    <row r="15" spans="1:9">
      <c r="A15" s="92"/>
      <c r="B15" s="92"/>
      <c r="C15" s="92"/>
      <c r="D15" s="92"/>
      <c r="E15" s="92"/>
      <c r="F15" s="92"/>
      <c r="G15" s="92"/>
      <c r="H15" s="92"/>
      <c r="I15" s="92"/>
    </row>
    <row r="16" spans="1:9">
      <c r="A16" s="94" t="s">
        <v>178</v>
      </c>
      <c r="B16" s="94"/>
      <c r="C16" s="94"/>
      <c r="D16" s="94"/>
      <c r="E16" s="94"/>
      <c r="F16" s="94"/>
      <c r="G16" s="94"/>
      <c r="H16" s="94"/>
      <c r="I16" s="94"/>
    </row>
    <row r="17" spans="1:9" ht="10.9" customHeight="1"/>
    <row r="18" spans="1:9">
      <c r="A18" s="94" t="s">
        <v>188</v>
      </c>
      <c r="B18" s="94"/>
      <c r="C18" s="94"/>
      <c r="D18" s="94"/>
      <c r="E18" s="94"/>
      <c r="F18" s="94"/>
      <c r="G18" s="94"/>
      <c r="H18" s="94"/>
      <c r="I18" s="94"/>
    </row>
    <row r="19" spans="1:9">
      <c r="A19" s="94"/>
      <c r="B19" s="94"/>
      <c r="C19" s="94"/>
      <c r="D19" s="94"/>
      <c r="E19" s="94"/>
      <c r="F19" s="94"/>
      <c r="G19" s="94"/>
      <c r="H19" s="94"/>
      <c r="I19" s="94"/>
    </row>
    <row r="20" spans="1:9">
      <c r="A20" s="94"/>
      <c r="B20" s="94"/>
      <c r="C20" s="94"/>
      <c r="D20" s="94"/>
      <c r="E20" s="94"/>
      <c r="F20" s="94"/>
      <c r="G20" s="94"/>
      <c r="H20" s="94"/>
      <c r="I20" s="94"/>
    </row>
    <row r="21" spans="1:9" ht="28.5" customHeight="1">
      <c r="A21" s="94"/>
      <c r="B21" s="94"/>
      <c r="C21" s="94"/>
      <c r="D21" s="94"/>
      <c r="E21" s="94"/>
      <c r="F21" s="94"/>
      <c r="G21" s="94"/>
      <c r="H21" s="94"/>
      <c r="I21" s="94"/>
    </row>
    <row r="22" spans="1:9" ht="10.5" customHeight="1">
      <c r="A22" s="85"/>
      <c r="B22" s="85"/>
      <c r="C22" s="85"/>
      <c r="D22" s="85"/>
      <c r="E22" s="85"/>
      <c r="F22" s="85"/>
      <c r="G22" s="85"/>
      <c r="H22" s="85"/>
      <c r="I22" s="85"/>
    </row>
    <row r="23" spans="1:9" ht="136.5" customHeight="1">
      <c r="A23" s="130" t="s">
        <v>180</v>
      </c>
      <c r="B23" s="130"/>
      <c r="C23" s="130"/>
      <c r="D23" s="130"/>
      <c r="E23" s="130"/>
      <c r="F23" s="130"/>
      <c r="G23" s="130"/>
      <c r="H23" s="130"/>
      <c r="I23" s="130"/>
    </row>
    <row r="24" spans="1:9" ht="10.15" customHeight="1"/>
    <row r="25" spans="1:9">
      <c r="A25" s="94" t="s">
        <v>161</v>
      </c>
      <c r="B25" s="94"/>
      <c r="C25" s="94"/>
      <c r="D25" s="94"/>
      <c r="E25" s="94"/>
      <c r="F25" s="94"/>
      <c r="G25" s="94"/>
      <c r="H25" s="94"/>
      <c r="I25" s="94"/>
    </row>
    <row r="26" spans="1:9">
      <c r="A26" s="94"/>
      <c r="B26" s="94"/>
      <c r="C26" s="94"/>
      <c r="D26" s="94"/>
      <c r="E26" s="94"/>
      <c r="F26" s="94"/>
      <c r="G26" s="94"/>
      <c r="H26" s="94"/>
      <c r="I26" s="94"/>
    </row>
    <row r="27" spans="1:9">
      <c r="A27" s="94"/>
      <c r="B27" s="94"/>
      <c r="C27" s="94"/>
      <c r="D27" s="94"/>
      <c r="E27" s="94"/>
      <c r="F27" s="94"/>
      <c r="G27" s="94"/>
      <c r="H27" s="94"/>
      <c r="I27" s="94"/>
    </row>
    <row r="28" spans="1:9">
      <c r="A28" s="94"/>
      <c r="B28" s="94"/>
      <c r="C28" s="94"/>
      <c r="D28" s="94"/>
      <c r="E28" s="94"/>
      <c r="F28" s="94"/>
      <c r="G28" s="94"/>
      <c r="H28" s="94"/>
      <c r="I28" s="94"/>
    </row>
    <row r="29" spans="1:9" ht="7.15" customHeight="1">
      <c r="A29" t="s">
        <v>107</v>
      </c>
    </row>
    <row r="30" spans="1:9">
      <c r="A30" s="84" t="s">
        <v>108</v>
      </c>
      <c r="B30" s="36"/>
      <c r="C30" s="36"/>
      <c r="D30" s="36"/>
      <c r="E30" s="36"/>
      <c r="F30" s="36"/>
      <c r="G30" s="36"/>
      <c r="H30" s="36"/>
      <c r="I30" s="36"/>
    </row>
    <row r="31" spans="1:9">
      <c r="A31" s="86" t="s">
        <v>187</v>
      </c>
      <c r="B31" s="36"/>
      <c r="C31" s="36"/>
      <c r="D31" s="36"/>
      <c r="E31" s="36"/>
      <c r="F31" s="36"/>
      <c r="G31" s="36"/>
      <c r="H31" s="36"/>
      <c r="I31" s="36"/>
    </row>
    <row r="32" spans="1:9" ht="5.65" customHeight="1"/>
    <row r="33" spans="1:9" ht="13.15" customHeight="1">
      <c r="A33" s="84" t="s">
        <v>109</v>
      </c>
      <c r="B33" s="36"/>
      <c r="C33" s="36"/>
      <c r="D33" s="36"/>
      <c r="E33" s="36"/>
      <c r="F33" s="36"/>
      <c r="G33" s="36"/>
      <c r="H33" s="36"/>
      <c r="I33" s="36"/>
    </row>
    <row r="34" spans="1:9" ht="12" customHeight="1">
      <c r="A34" s="36" t="s">
        <v>181</v>
      </c>
      <c r="B34" s="36"/>
      <c r="C34" s="36"/>
      <c r="D34" s="36"/>
      <c r="E34" s="36"/>
      <c r="F34" s="36"/>
      <c r="G34" s="36"/>
      <c r="H34" s="36"/>
      <c r="I34" s="36"/>
    </row>
    <row r="35" spans="1:9" ht="12" customHeight="1">
      <c r="A35" s="36" t="s">
        <v>182</v>
      </c>
      <c r="B35" s="36"/>
      <c r="C35" s="36"/>
      <c r="D35" s="36"/>
      <c r="E35" s="36"/>
      <c r="F35" s="36"/>
      <c r="G35" s="36"/>
      <c r="H35" s="36"/>
      <c r="I35" s="36"/>
    </row>
    <row r="36" spans="1:9" ht="10.9" customHeight="1">
      <c r="A36" s="36" t="s">
        <v>183</v>
      </c>
      <c r="B36" s="36"/>
      <c r="C36" s="36"/>
      <c r="D36" s="36"/>
      <c r="E36" s="36"/>
      <c r="F36" s="36"/>
      <c r="G36" s="36"/>
      <c r="H36" s="36"/>
      <c r="I36" s="36"/>
    </row>
    <row r="37" spans="1:9" ht="12" customHeight="1">
      <c r="A37" s="36" t="s">
        <v>184</v>
      </c>
      <c r="B37" s="36"/>
      <c r="C37" s="36"/>
      <c r="D37" s="36"/>
      <c r="E37" s="36"/>
      <c r="F37" s="36"/>
      <c r="G37" s="36"/>
      <c r="H37" s="36"/>
      <c r="I37" s="36"/>
    </row>
    <row r="38" spans="1:9" ht="13.15" customHeight="1">
      <c r="A38" s="36" t="s">
        <v>185</v>
      </c>
      <c r="B38" s="36"/>
      <c r="C38" s="36"/>
      <c r="D38" s="36"/>
      <c r="E38" s="36"/>
      <c r="F38" s="36"/>
      <c r="G38" s="36"/>
      <c r="H38" s="36"/>
      <c r="I38" s="36"/>
    </row>
    <row r="39" spans="1:9" ht="4.5" customHeight="1"/>
    <row r="40" spans="1:9">
      <c r="A40" s="36" t="s">
        <v>186</v>
      </c>
      <c r="B40" s="36"/>
      <c r="C40" s="36"/>
      <c r="D40" s="36"/>
      <c r="E40" s="36"/>
      <c r="F40" s="36"/>
      <c r="G40" s="36"/>
      <c r="H40" s="36"/>
      <c r="I40" s="36"/>
    </row>
  </sheetData>
  <mergeCells count="7">
    <mergeCell ref="A4:I6"/>
    <mergeCell ref="A8:I10"/>
    <mergeCell ref="A12:I14"/>
    <mergeCell ref="A18:I21"/>
    <mergeCell ref="A25:I28"/>
    <mergeCell ref="A23:I23"/>
    <mergeCell ref="A16:I16"/>
  </mergeCells>
  <hyperlinks>
    <hyperlink ref="A31"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sheetPr codeName="Sheet1">
    <tabColor rgb="FFFFFF00"/>
  </sheetPr>
  <dimension ref="A1:I54"/>
  <sheetViews>
    <sheetView view="pageLayout" topLeftCell="A30" zoomScale="85" zoomScaleNormal="100" zoomScaleSheetLayoutView="100" zoomScalePageLayoutView="85" workbookViewId="0">
      <selection activeCell="E30" sqref="E30"/>
    </sheetView>
  </sheetViews>
  <sheetFormatPr defaultRowHeight="15"/>
  <cols>
    <col min="1" max="1" width="26.42578125" customWidth="1"/>
    <col min="2" max="2" width="1.5703125" customWidth="1"/>
    <col min="3" max="3" width="11.85546875" customWidth="1"/>
    <col min="4" max="4" width="10.7109375" customWidth="1"/>
    <col min="7" max="9" width="8" customWidth="1"/>
  </cols>
  <sheetData>
    <row r="1" spans="1:9">
      <c r="A1" s="36" t="s">
        <v>63</v>
      </c>
      <c r="B1" s="36"/>
      <c r="C1" s="36"/>
      <c r="D1" s="36"/>
      <c r="E1" s="36"/>
      <c r="F1" s="36"/>
      <c r="G1" s="36"/>
      <c r="H1" s="36"/>
      <c r="I1" s="36"/>
    </row>
    <row r="2" spans="1:9">
      <c r="A2" s="36" t="s">
        <v>64</v>
      </c>
      <c r="B2" s="36"/>
      <c r="C2" s="36"/>
      <c r="D2" s="36"/>
      <c r="E2" s="36"/>
      <c r="F2" s="36"/>
      <c r="G2" s="36"/>
      <c r="H2" s="36"/>
      <c r="I2" s="36"/>
    </row>
    <row r="3" spans="1:9" ht="4.9000000000000004" customHeight="1"/>
    <row r="4" spans="1:9">
      <c r="A4" t="s">
        <v>65</v>
      </c>
    </row>
    <row r="5" spans="1:9" ht="4.9000000000000004" customHeight="1"/>
    <row r="6" spans="1:9">
      <c r="A6" t="s">
        <v>87</v>
      </c>
      <c r="C6" s="134">
        <f>'Vendor Worksheet'!C5:G5</f>
        <v>0</v>
      </c>
      <c r="D6" s="135"/>
      <c r="E6" s="135"/>
      <c r="F6" s="136"/>
    </row>
    <row r="7" spans="1:9">
      <c r="A7" t="s">
        <v>55</v>
      </c>
      <c r="B7" s="35"/>
      <c r="C7" s="49">
        <f>'Vendor Worksheet'!C6:G6</f>
        <v>0</v>
      </c>
      <c r="D7" s="50"/>
      <c r="E7" s="50"/>
      <c r="F7" s="50"/>
    </row>
    <row r="8" spans="1:9">
      <c r="A8" t="s">
        <v>59</v>
      </c>
      <c r="B8" s="35"/>
      <c r="C8" s="49">
        <f>'Vendor Worksheet'!C7:G7</f>
        <v>0</v>
      </c>
      <c r="D8" s="50"/>
      <c r="E8" s="50"/>
      <c r="F8" s="50"/>
    </row>
    <row r="9" spans="1:9">
      <c r="A9" t="s">
        <v>60</v>
      </c>
      <c r="B9" s="35"/>
      <c r="C9" s="49">
        <f>'Vendor Worksheet'!C8:G8</f>
        <v>0</v>
      </c>
      <c r="D9" s="50"/>
      <c r="E9" s="50"/>
      <c r="F9" s="50"/>
    </row>
    <row r="10" spans="1:9" ht="4.9000000000000004" customHeight="1">
      <c r="B10" s="45"/>
      <c r="C10" s="46"/>
    </row>
    <row r="11" spans="1:9">
      <c r="A11" t="s">
        <v>66</v>
      </c>
      <c r="B11" s="45"/>
      <c r="C11" s="101"/>
      <c r="D11" s="102"/>
      <c r="E11" s="102"/>
      <c r="F11" s="103"/>
    </row>
    <row r="12" spans="1:9">
      <c r="B12" s="45"/>
      <c r="C12" s="101"/>
      <c r="D12" s="102"/>
      <c r="E12" s="102"/>
      <c r="F12" s="103"/>
    </row>
    <row r="13" spans="1:9">
      <c r="B13" s="45"/>
      <c r="C13" s="101"/>
      <c r="D13" s="102"/>
      <c r="E13" s="102"/>
      <c r="F13" s="103"/>
    </row>
    <row r="14" spans="1:9">
      <c r="B14" s="45"/>
      <c r="C14" s="101"/>
      <c r="D14" s="102"/>
      <c r="E14" s="102"/>
      <c r="F14" s="103"/>
    </row>
    <row r="15" spans="1:9" ht="4.9000000000000004" customHeight="1">
      <c r="B15" s="45"/>
      <c r="C15" s="47"/>
    </row>
    <row r="16" spans="1:9">
      <c r="A16" t="s">
        <v>67</v>
      </c>
      <c r="B16" s="45"/>
      <c r="C16" s="101"/>
      <c r="D16" s="102"/>
      <c r="E16" s="102"/>
      <c r="F16" s="103"/>
    </row>
    <row r="17" spans="1:6">
      <c r="A17" s="48" t="s">
        <v>68</v>
      </c>
      <c r="B17" s="45"/>
      <c r="C17" s="101"/>
      <c r="D17" s="102"/>
      <c r="E17" s="102"/>
      <c r="F17" s="103"/>
    </row>
    <row r="18" spans="1:6">
      <c r="B18" s="45"/>
      <c r="C18" s="101"/>
      <c r="D18" s="102"/>
      <c r="E18" s="102"/>
      <c r="F18" s="103"/>
    </row>
    <row r="19" spans="1:6">
      <c r="B19" s="45"/>
      <c r="C19" s="101"/>
      <c r="D19" s="102"/>
      <c r="E19" s="102"/>
      <c r="F19" s="103"/>
    </row>
    <row r="20" spans="1:6" ht="5.45" customHeight="1">
      <c r="B20" s="45"/>
      <c r="C20" s="46"/>
    </row>
    <row r="21" spans="1:6">
      <c r="A21" t="s">
        <v>69</v>
      </c>
    </row>
    <row r="22" spans="1:6" ht="12" customHeight="1">
      <c r="C22" t="s">
        <v>70</v>
      </c>
    </row>
    <row r="23" spans="1:6">
      <c r="A23" t="s">
        <v>71</v>
      </c>
      <c r="C23" s="101"/>
      <c r="D23" s="102"/>
      <c r="E23" s="102"/>
      <c r="F23" s="103"/>
    </row>
    <row r="24" spans="1:6">
      <c r="A24" t="s">
        <v>72</v>
      </c>
      <c r="C24" s="101"/>
      <c r="D24" s="102"/>
      <c r="E24" s="102"/>
      <c r="F24" s="103"/>
    </row>
    <row r="25" spans="1:6">
      <c r="A25" t="s">
        <v>73</v>
      </c>
      <c r="C25" s="101"/>
      <c r="D25" s="102"/>
      <c r="E25" s="102"/>
      <c r="F25" s="103"/>
    </row>
    <row r="26" spans="1:6">
      <c r="A26" t="s">
        <v>74</v>
      </c>
      <c r="C26" s="101"/>
      <c r="D26" s="102"/>
      <c r="E26" s="102"/>
      <c r="F26" s="103"/>
    </row>
    <row r="27" spans="1:6" ht="4.9000000000000004" customHeight="1"/>
    <row r="28" spans="1:6">
      <c r="A28" t="s">
        <v>27</v>
      </c>
      <c r="C28" s="51">
        <f>'Vendor Worksheet'!C10</f>
        <v>0</v>
      </c>
    </row>
    <row r="29" spans="1:6">
      <c r="A29" t="s">
        <v>58</v>
      </c>
      <c r="C29" s="51" t="e">
        <f>'Vendor Worksheet'!C11</f>
        <v>#DIV/0!</v>
      </c>
    </row>
    <row r="30" spans="1:6">
      <c r="A30" t="s">
        <v>57</v>
      </c>
      <c r="C30" s="51" t="e">
        <f>'Vendor Worksheet'!C12</f>
        <v>#DIV/0!</v>
      </c>
    </row>
    <row r="31" spans="1:6">
      <c r="A31" t="s">
        <v>56</v>
      </c>
      <c r="C31" s="44">
        <f>'Vendor Worksheet'!G10</f>
        <v>0</v>
      </c>
    </row>
    <row r="32" spans="1:6">
      <c r="C32" s="47"/>
    </row>
    <row r="33" spans="1:9" ht="14.45" customHeight="1">
      <c r="A33" s="94" t="s">
        <v>177</v>
      </c>
      <c r="B33" s="94"/>
      <c r="C33" s="94"/>
      <c r="D33" s="94"/>
      <c r="E33" s="94"/>
      <c r="F33" s="94"/>
      <c r="G33" s="94"/>
      <c r="H33" s="94"/>
      <c r="I33" s="94"/>
    </row>
    <row r="34" spans="1:9">
      <c r="A34" s="94"/>
      <c r="B34" s="94"/>
      <c r="C34" s="94"/>
      <c r="D34" s="94"/>
      <c r="E34" s="94"/>
      <c r="F34" s="94"/>
      <c r="G34" s="94"/>
      <c r="H34" s="94"/>
      <c r="I34" s="94"/>
    </row>
    <row r="35" spans="1:9">
      <c r="A35" s="94"/>
      <c r="B35" s="94"/>
      <c r="C35" s="94"/>
      <c r="D35" s="94"/>
      <c r="E35" s="94"/>
      <c r="F35" s="94"/>
      <c r="G35" s="94"/>
      <c r="H35" s="94"/>
      <c r="I35" s="94"/>
    </row>
    <row r="36" spans="1:9">
      <c r="A36" s="94"/>
      <c r="B36" s="94"/>
      <c r="C36" s="94"/>
      <c r="D36" s="94"/>
      <c r="E36" s="94"/>
      <c r="F36" s="94"/>
      <c r="G36" s="94"/>
      <c r="H36" s="94"/>
      <c r="I36" s="94"/>
    </row>
    <row r="37" spans="1:9">
      <c r="A37" s="94"/>
      <c r="B37" s="94"/>
      <c r="C37" s="94"/>
      <c r="D37" s="94"/>
      <c r="E37" s="94"/>
      <c r="F37" s="94"/>
      <c r="G37" s="94"/>
      <c r="H37" s="94"/>
      <c r="I37" s="94"/>
    </row>
    <row r="38" spans="1:9">
      <c r="A38" s="94"/>
      <c r="B38" s="94"/>
      <c r="C38" s="94"/>
      <c r="D38" s="94"/>
      <c r="E38" s="94"/>
      <c r="F38" s="94"/>
      <c r="G38" s="94"/>
      <c r="H38" s="94"/>
      <c r="I38" s="94"/>
    </row>
    <row r="39" spans="1:9">
      <c r="A39" s="94"/>
      <c r="B39" s="94"/>
      <c r="C39" s="94"/>
      <c r="D39" s="94"/>
      <c r="E39" s="94"/>
      <c r="F39" s="94"/>
      <c r="G39" s="94"/>
      <c r="H39" s="94"/>
      <c r="I39" s="94"/>
    </row>
    <row r="40" spans="1:9">
      <c r="C40" s="47"/>
    </row>
    <row r="41" spans="1:9">
      <c r="C41" s="47"/>
      <c r="D41" s="93" t="s">
        <v>179</v>
      </c>
    </row>
    <row r="42" spans="1:9">
      <c r="C42" s="47"/>
    </row>
    <row r="43" spans="1:9">
      <c r="A43" s="133" t="s">
        <v>176</v>
      </c>
      <c r="B43" s="133"/>
      <c r="C43" s="133"/>
      <c r="D43" s="133"/>
      <c r="E43" s="133"/>
      <c r="F43" s="133"/>
      <c r="G43" s="133"/>
      <c r="H43" s="133"/>
      <c r="I43" s="133"/>
    </row>
    <row r="44" spans="1:9" ht="15.4" customHeight="1">
      <c r="A44" s="133"/>
      <c r="B44" s="133"/>
      <c r="C44" s="133"/>
      <c r="D44" s="133"/>
      <c r="E44" s="133"/>
      <c r="F44" s="133"/>
      <c r="G44" s="133"/>
      <c r="H44" s="133"/>
      <c r="I44" s="133"/>
    </row>
    <row r="45" spans="1:9" ht="28.9" customHeight="1"/>
    <row r="46" spans="1:9" ht="7.5" customHeight="1"/>
    <row r="47" spans="1:9" ht="25.9" customHeight="1">
      <c r="A47" s="131"/>
      <c r="B47" s="131"/>
      <c r="C47" s="131"/>
      <c r="D47" s="131"/>
      <c r="E47" s="59"/>
      <c r="F47" s="131"/>
      <c r="G47" s="131"/>
      <c r="H47" s="131"/>
    </row>
    <row r="48" spans="1:9">
      <c r="A48" s="132"/>
      <c r="B48" s="132"/>
      <c r="C48" s="132"/>
      <c r="D48" s="132"/>
      <c r="E48" s="87"/>
      <c r="F48" s="132"/>
      <c r="G48" s="132"/>
      <c r="H48" s="132"/>
    </row>
    <row r="49" spans="1:9" ht="4.1500000000000004" customHeight="1"/>
    <row r="50" spans="1:9">
      <c r="A50" s="36" t="s">
        <v>169</v>
      </c>
      <c r="B50" s="36"/>
      <c r="C50" s="36"/>
      <c r="D50" s="36"/>
      <c r="E50" s="36"/>
      <c r="F50" s="36"/>
      <c r="G50" s="36"/>
      <c r="H50" s="36"/>
      <c r="I50" s="36"/>
    </row>
    <row r="51" spans="1:9" ht="4.9000000000000004" customHeight="1"/>
    <row r="52" spans="1:9" ht="4.9000000000000004" customHeight="1"/>
    <row r="53" spans="1:9" ht="27.4" customHeight="1"/>
    <row r="54" spans="1:9" ht="33" customHeight="1"/>
  </sheetData>
  <mergeCells count="19">
    <mergeCell ref="C16:F16"/>
    <mergeCell ref="C17:F17"/>
    <mergeCell ref="C18:F18"/>
    <mergeCell ref="C23:F23"/>
    <mergeCell ref="C24:F24"/>
    <mergeCell ref="C19:F19"/>
    <mergeCell ref="C6:F6"/>
    <mergeCell ref="C11:F11"/>
    <mergeCell ref="C12:F12"/>
    <mergeCell ref="C13:F13"/>
    <mergeCell ref="C14:F14"/>
    <mergeCell ref="C25:F25"/>
    <mergeCell ref="C26:F26"/>
    <mergeCell ref="A33:I39"/>
    <mergeCell ref="A47:D47"/>
    <mergeCell ref="A48:D48"/>
    <mergeCell ref="F47:H47"/>
    <mergeCell ref="F48:H48"/>
    <mergeCell ref="A43:I44"/>
  </mergeCells>
  <printOptions horizontalCentered="1"/>
  <pageMargins left="0.7" right="0.7" top="0.5" bottom="0.5" header="0.3" footer="0.3"/>
  <pageSetup scale="93" orientation="portrait" r:id="rId1"/>
  <drawing r:id="rId2"/>
  <legacyDrawing r:id="rId3"/>
  <controls>
    <control shapeId="2053" r:id="rId4" name="CheckBox2"/>
  </controls>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Vendor Worksheet Instructions</vt:lpstr>
      <vt:lpstr>Vendor Worksheet</vt:lpstr>
      <vt:lpstr>Certification Instructions</vt:lpstr>
      <vt:lpstr>Vendor Summary &amp; Certification</vt:lpstr>
      <vt:lpstr>Sheet1</vt:lpstr>
      <vt:lpstr>'Vendor Summary &amp; Certification'!Print_Area</vt:lpstr>
      <vt:lpstr>'Vendor Worksheet'!Print_Area</vt:lpstr>
    </vt:vector>
  </TitlesOfParts>
  <Company>Windows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dc:creator>
  <cp:lastModifiedBy> Karen Ingram</cp:lastModifiedBy>
  <cp:lastPrinted>2014-05-23T00:57:56Z</cp:lastPrinted>
  <dcterms:created xsi:type="dcterms:W3CDTF">2014-03-02T16:48:59Z</dcterms:created>
  <dcterms:modified xsi:type="dcterms:W3CDTF">2014-05-29T15:26:52Z</dcterms:modified>
</cp:coreProperties>
</file>